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리서치연구" sheetId="5" r:id="rId1"/>
    <sheet name="Element별 비중" sheetId="4" r:id="rId2"/>
    <sheet name="Element와Hero능력치비교(업글)" sheetId="6" r:id="rId3"/>
    <sheet name="구데이터" sheetId="3" r:id="rId4"/>
    <sheet name="Sheet4" sheetId="7" r:id="rId5"/>
  </sheets>
  <calcPr calcId="125725"/>
</workbook>
</file>

<file path=xl/calcChain.xml><?xml version="1.0" encoding="utf-8"?>
<calcChain xmlns="http://schemas.openxmlformats.org/spreadsheetml/2006/main">
  <c r="BZ289" i="5"/>
  <c r="BW286"/>
  <c r="BO235"/>
  <c r="BG190"/>
  <c r="AY145"/>
  <c r="AQ98"/>
  <c r="AI68"/>
  <c r="AA40"/>
  <c r="R18"/>
  <c r="U21"/>
  <c r="K6"/>
  <c r="B699"/>
  <c r="C699"/>
  <c r="B700"/>
  <c r="D700" s="1"/>
  <c r="C700"/>
  <c r="B701"/>
  <c r="C701"/>
  <c r="B702"/>
  <c r="C702"/>
  <c r="B703"/>
  <c r="C703"/>
  <c r="B704"/>
  <c r="D704" s="1"/>
  <c r="C704"/>
  <c r="B705"/>
  <c r="C705"/>
  <c r="B706"/>
  <c r="C706"/>
  <c r="B707"/>
  <c r="C707"/>
  <c r="B708"/>
  <c r="C708"/>
  <c r="B709"/>
  <c r="C709"/>
  <c r="D709" s="1"/>
  <c r="B710"/>
  <c r="C710"/>
  <c r="B711"/>
  <c r="C711"/>
  <c r="B712"/>
  <c r="D712" s="1"/>
  <c r="C712"/>
  <c r="B713"/>
  <c r="C713"/>
  <c r="B714"/>
  <c r="C714"/>
  <c r="B715"/>
  <c r="C715"/>
  <c r="B716"/>
  <c r="C716"/>
  <c r="B717"/>
  <c r="C717"/>
  <c r="B718"/>
  <c r="D718" s="1"/>
  <c r="C718"/>
  <c r="B719"/>
  <c r="C719"/>
  <c r="B720"/>
  <c r="C720"/>
  <c r="B721"/>
  <c r="C721"/>
  <c r="B722"/>
  <c r="D722" s="1"/>
  <c r="C722"/>
  <c r="B723"/>
  <c r="C723"/>
  <c r="B724"/>
  <c r="C724"/>
  <c r="B725"/>
  <c r="C725"/>
  <c r="D725" s="1"/>
  <c r="B726"/>
  <c r="D726" s="1"/>
  <c r="C726"/>
  <c r="B727"/>
  <c r="C727"/>
  <c r="B728"/>
  <c r="C728"/>
  <c r="B729"/>
  <c r="C729"/>
  <c r="B730"/>
  <c r="D730" s="1"/>
  <c r="C730"/>
  <c r="B731"/>
  <c r="C731"/>
  <c r="D731"/>
  <c r="B732"/>
  <c r="C732"/>
  <c r="B733"/>
  <c r="C733"/>
  <c r="B734"/>
  <c r="C734"/>
  <c r="B735"/>
  <c r="C735"/>
  <c r="B736"/>
  <c r="C736"/>
  <c r="D736"/>
  <c r="B737"/>
  <c r="D737" s="1"/>
  <c r="C737"/>
  <c r="B738"/>
  <c r="C738"/>
  <c r="D738" s="1"/>
  <c r="B739"/>
  <c r="C739"/>
  <c r="B740"/>
  <c r="C740"/>
  <c r="B741"/>
  <c r="C741"/>
  <c r="B742"/>
  <c r="C742"/>
  <c r="B743"/>
  <c r="C743"/>
  <c r="B744"/>
  <c r="C744"/>
  <c r="B745"/>
  <c r="D745" s="1"/>
  <c r="C745"/>
  <c r="B746"/>
  <c r="C746"/>
  <c r="D746"/>
  <c r="B747"/>
  <c r="D747" s="1"/>
  <c r="C747"/>
  <c r="B748"/>
  <c r="D748" s="1"/>
  <c r="C748"/>
  <c r="B749"/>
  <c r="C749"/>
  <c r="D749" s="1"/>
  <c r="B750"/>
  <c r="C750"/>
  <c r="B751"/>
  <c r="C751"/>
  <c r="B752"/>
  <c r="D752" s="1"/>
  <c r="C752"/>
  <c r="B753"/>
  <c r="C753"/>
  <c r="B754"/>
  <c r="C754"/>
  <c r="B755"/>
  <c r="C755"/>
  <c r="D755" s="1"/>
  <c r="B756"/>
  <c r="D756" s="1"/>
  <c r="C756"/>
  <c r="B757"/>
  <c r="C757"/>
  <c r="D757" s="1"/>
  <c r="B758"/>
  <c r="C758"/>
  <c r="B759"/>
  <c r="C759"/>
  <c r="D759" s="1"/>
  <c r="B760"/>
  <c r="D760" s="1"/>
  <c r="C760"/>
  <c r="B761"/>
  <c r="D761" s="1"/>
  <c r="C761"/>
  <c r="B762"/>
  <c r="C762"/>
  <c r="B763"/>
  <c r="C763"/>
  <c r="D763" s="1"/>
  <c r="B764"/>
  <c r="D764" s="1"/>
  <c r="C764"/>
  <c r="B765"/>
  <c r="C765"/>
  <c r="B766"/>
  <c r="C766"/>
  <c r="B767"/>
  <c r="C767"/>
  <c r="B768"/>
  <c r="D768" s="1"/>
  <c r="C768"/>
  <c r="B769"/>
  <c r="C769"/>
  <c r="B770"/>
  <c r="C770"/>
  <c r="D770"/>
  <c r="B771"/>
  <c r="C771"/>
  <c r="B772"/>
  <c r="C772"/>
  <c r="B773"/>
  <c r="C773"/>
  <c r="B774"/>
  <c r="C774"/>
  <c r="B775"/>
  <c r="C775"/>
  <c r="B776"/>
  <c r="C776"/>
  <c r="B777"/>
  <c r="C777"/>
  <c r="B778"/>
  <c r="C778"/>
  <c r="B779"/>
  <c r="D779" s="1"/>
  <c r="C779"/>
  <c r="B780"/>
  <c r="C780"/>
  <c r="B781"/>
  <c r="C781"/>
  <c r="D781" s="1"/>
  <c r="B782"/>
  <c r="C782"/>
  <c r="B783"/>
  <c r="C783"/>
  <c r="B784"/>
  <c r="D784" s="1"/>
  <c r="C784"/>
  <c r="B785"/>
  <c r="C785"/>
  <c r="B786"/>
  <c r="C786"/>
  <c r="B787"/>
  <c r="D787" s="1"/>
  <c r="C787"/>
  <c r="B788"/>
  <c r="C788"/>
  <c r="B789"/>
  <c r="C789"/>
  <c r="B790"/>
  <c r="C790"/>
  <c r="B791"/>
  <c r="C791"/>
  <c r="B792"/>
  <c r="C792"/>
  <c r="B793"/>
  <c r="D793" s="1"/>
  <c r="C793"/>
  <c r="B794"/>
  <c r="C794"/>
  <c r="B795"/>
  <c r="C795"/>
  <c r="B796"/>
  <c r="C796"/>
  <c r="B797"/>
  <c r="C797"/>
  <c r="B798"/>
  <c r="C798"/>
  <c r="B799"/>
  <c r="C799"/>
  <c r="B800"/>
  <c r="C800"/>
  <c r="B801"/>
  <c r="D801" s="1"/>
  <c r="C801"/>
  <c r="B802"/>
  <c r="C802"/>
  <c r="B803"/>
  <c r="D803" s="1"/>
  <c r="C803"/>
  <c r="B804"/>
  <c r="C804"/>
  <c r="B805"/>
  <c r="C805"/>
  <c r="B806"/>
  <c r="C806"/>
  <c r="B807"/>
  <c r="C807"/>
  <c r="B808"/>
  <c r="C808"/>
  <c r="B809"/>
  <c r="C809"/>
  <c r="B810"/>
  <c r="C810"/>
  <c r="B811"/>
  <c r="D811" s="1"/>
  <c r="C811"/>
  <c r="B812"/>
  <c r="C812"/>
  <c r="B813"/>
  <c r="C813"/>
  <c r="B814"/>
  <c r="C814"/>
  <c r="B815"/>
  <c r="C815"/>
  <c r="B816"/>
  <c r="C816"/>
  <c r="D816"/>
  <c r="B817"/>
  <c r="C817"/>
  <c r="B818"/>
  <c r="D818" s="1"/>
  <c r="C818"/>
  <c r="B819"/>
  <c r="D819" s="1"/>
  <c r="C819"/>
  <c r="B820"/>
  <c r="C820"/>
  <c r="B821"/>
  <c r="C821"/>
  <c r="B822"/>
  <c r="C822"/>
  <c r="B823"/>
  <c r="C823"/>
  <c r="B824"/>
  <c r="C824"/>
  <c r="B825"/>
  <c r="C825"/>
  <c r="B826"/>
  <c r="D826" s="1"/>
  <c r="C826"/>
  <c r="B827"/>
  <c r="C827"/>
  <c r="D827"/>
  <c r="B828"/>
  <c r="D828" s="1"/>
  <c r="C828"/>
  <c r="B829"/>
  <c r="C829"/>
  <c r="B830"/>
  <c r="D830" s="1"/>
  <c r="C830"/>
  <c r="B831"/>
  <c r="C831"/>
  <c r="D831" s="1"/>
  <c r="B832"/>
  <c r="D832" s="1"/>
  <c r="C832"/>
  <c r="B833"/>
  <c r="C833"/>
  <c r="B834"/>
  <c r="D834" s="1"/>
  <c r="C834"/>
  <c r="B835"/>
  <c r="C835"/>
  <c r="B836"/>
  <c r="D836" s="1"/>
  <c r="C836"/>
  <c r="B837"/>
  <c r="C837"/>
  <c r="B838"/>
  <c r="D838" s="1"/>
  <c r="C838"/>
  <c r="B839"/>
  <c r="C839"/>
  <c r="D839" s="1"/>
  <c r="B840"/>
  <c r="D840" s="1"/>
  <c r="C840"/>
  <c r="B841"/>
  <c r="C841"/>
  <c r="B842"/>
  <c r="D842" s="1"/>
  <c r="C842"/>
  <c r="B843"/>
  <c r="C843"/>
  <c r="D843"/>
  <c r="B844"/>
  <c r="C844"/>
  <c r="B845"/>
  <c r="C845"/>
  <c r="B846"/>
  <c r="C846"/>
  <c r="B847"/>
  <c r="C847"/>
  <c r="D847" s="1"/>
  <c r="B848"/>
  <c r="C848"/>
  <c r="B849"/>
  <c r="C849"/>
  <c r="B850"/>
  <c r="C850"/>
  <c r="B851"/>
  <c r="C851"/>
  <c r="B852"/>
  <c r="C852"/>
  <c r="B853"/>
  <c r="C853"/>
  <c r="B854"/>
  <c r="C854"/>
  <c r="B855"/>
  <c r="C855"/>
  <c r="D855" s="1"/>
  <c r="B856"/>
  <c r="C856"/>
  <c r="B857"/>
  <c r="C857"/>
  <c r="B858"/>
  <c r="D858" s="1"/>
  <c r="C858"/>
  <c r="B859"/>
  <c r="C859"/>
  <c r="B860"/>
  <c r="C860"/>
  <c r="B861"/>
  <c r="C861"/>
  <c r="B862"/>
  <c r="C862"/>
  <c r="B863"/>
  <c r="C863"/>
  <c r="B864"/>
  <c r="C864"/>
  <c r="D864"/>
  <c r="B865"/>
  <c r="D865" s="1"/>
  <c r="C865"/>
  <c r="B866"/>
  <c r="C866"/>
  <c r="B867"/>
  <c r="C867"/>
  <c r="B868"/>
  <c r="C868"/>
  <c r="B869"/>
  <c r="C869"/>
  <c r="B870"/>
  <c r="C870"/>
  <c r="B871"/>
  <c r="C871"/>
  <c r="B872"/>
  <c r="C872"/>
  <c r="B873"/>
  <c r="C873"/>
  <c r="B874"/>
  <c r="C874"/>
  <c r="B875"/>
  <c r="C875"/>
  <c r="B876"/>
  <c r="C876"/>
  <c r="B877"/>
  <c r="C877"/>
  <c r="B878"/>
  <c r="C878"/>
  <c r="B879"/>
  <c r="C879"/>
  <c r="B880"/>
  <c r="C880"/>
  <c r="B881"/>
  <c r="C881"/>
  <c r="B882"/>
  <c r="C882"/>
  <c r="B883"/>
  <c r="C883"/>
  <c r="B884"/>
  <c r="C884"/>
  <c r="B885"/>
  <c r="C885"/>
  <c r="B886"/>
  <c r="C886"/>
  <c r="B887"/>
  <c r="C887"/>
  <c r="B888"/>
  <c r="C888"/>
  <c r="B889"/>
  <c r="C889"/>
  <c r="B890"/>
  <c r="C890"/>
  <c r="B891"/>
  <c r="C891"/>
  <c r="B892"/>
  <c r="C892"/>
  <c r="B893"/>
  <c r="C893"/>
  <c r="B894"/>
  <c r="C894"/>
  <c r="B895"/>
  <c r="C895"/>
  <c r="B896"/>
  <c r="C896"/>
  <c r="B897"/>
  <c r="C897"/>
  <c r="B898"/>
  <c r="C898"/>
  <c r="B899"/>
  <c r="C899"/>
  <c r="B900"/>
  <c r="C900"/>
  <c r="B901"/>
  <c r="C901"/>
  <c r="B902"/>
  <c r="C902"/>
  <c r="B903"/>
  <c r="C903"/>
  <c r="B904"/>
  <c r="C904"/>
  <c r="B905"/>
  <c r="C905"/>
  <c r="B906"/>
  <c r="C906"/>
  <c r="B640"/>
  <c r="D640" s="1"/>
  <c r="C640"/>
  <c r="B641"/>
  <c r="C641"/>
  <c r="B642"/>
  <c r="C642"/>
  <c r="B643"/>
  <c r="C643"/>
  <c r="B644"/>
  <c r="C644"/>
  <c r="B645"/>
  <c r="D645" s="1"/>
  <c r="C645"/>
  <c r="B646"/>
  <c r="C646"/>
  <c r="B647"/>
  <c r="C647"/>
  <c r="B648"/>
  <c r="C648"/>
  <c r="B649"/>
  <c r="C649"/>
  <c r="B650"/>
  <c r="C650"/>
  <c r="B651"/>
  <c r="C651"/>
  <c r="B652"/>
  <c r="C652"/>
  <c r="B653"/>
  <c r="D653" s="1"/>
  <c r="C653"/>
  <c r="B654"/>
  <c r="D654" s="1"/>
  <c r="C654"/>
  <c r="B655"/>
  <c r="C655"/>
  <c r="D655" s="1"/>
  <c r="B656"/>
  <c r="C656"/>
  <c r="B657"/>
  <c r="C657"/>
  <c r="B658"/>
  <c r="C658"/>
  <c r="B659"/>
  <c r="C659"/>
  <c r="B660"/>
  <c r="C660"/>
  <c r="D660" s="1"/>
  <c r="B661"/>
  <c r="D661" s="1"/>
  <c r="C661"/>
  <c r="B662"/>
  <c r="C662"/>
  <c r="B663"/>
  <c r="D663" s="1"/>
  <c r="C663"/>
  <c r="B664"/>
  <c r="C664"/>
  <c r="D664" s="1"/>
  <c r="B665"/>
  <c r="D665" s="1"/>
  <c r="C665"/>
  <c r="B666"/>
  <c r="C666"/>
  <c r="D666" s="1"/>
  <c r="B667"/>
  <c r="C667"/>
  <c r="B668"/>
  <c r="C668"/>
  <c r="B669"/>
  <c r="D669" s="1"/>
  <c r="C669"/>
  <c r="B670"/>
  <c r="C670"/>
  <c r="B671"/>
  <c r="C671"/>
  <c r="B672"/>
  <c r="C672"/>
  <c r="B673"/>
  <c r="D673" s="1"/>
  <c r="C673"/>
  <c r="B674"/>
  <c r="C674"/>
  <c r="D674" s="1"/>
  <c r="B675"/>
  <c r="C675"/>
  <c r="B676"/>
  <c r="C676"/>
  <c r="B677"/>
  <c r="D677" s="1"/>
  <c r="C677"/>
  <c r="B678"/>
  <c r="C678"/>
  <c r="B679"/>
  <c r="C679"/>
  <c r="B680"/>
  <c r="C680"/>
  <c r="B681"/>
  <c r="C681"/>
  <c r="B682"/>
  <c r="C682"/>
  <c r="D682" s="1"/>
  <c r="B683"/>
  <c r="D683" s="1"/>
  <c r="C683"/>
  <c r="B684"/>
  <c r="C684"/>
  <c r="B685"/>
  <c r="C685"/>
  <c r="B686"/>
  <c r="C686"/>
  <c r="B687"/>
  <c r="D687" s="1"/>
  <c r="C687"/>
  <c r="B688"/>
  <c r="D688" s="1"/>
  <c r="C688"/>
  <c r="B689"/>
  <c r="C689"/>
  <c r="B690"/>
  <c r="C690"/>
  <c r="D690" s="1"/>
  <c r="B691"/>
  <c r="D691" s="1"/>
  <c r="C691"/>
  <c r="B692"/>
  <c r="C692"/>
  <c r="B693"/>
  <c r="D693" s="1"/>
  <c r="C693"/>
  <c r="B694"/>
  <c r="C694"/>
  <c r="B695"/>
  <c r="D695" s="1"/>
  <c r="C695"/>
  <c r="B696"/>
  <c r="D696" s="1"/>
  <c r="C696"/>
  <c r="B697"/>
  <c r="D697" s="1"/>
  <c r="C697"/>
  <c r="B698"/>
  <c r="C698"/>
  <c r="D698" s="1"/>
  <c r="B546"/>
  <c r="C546"/>
  <c r="B547"/>
  <c r="D547" s="1"/>
  <c r="C547"/>
  <c r="B548"/>
  <c r="C548"/>
  <c r="B549"/>
  <c r="C549"/>
  <c r="B550"/>
  <c r="C550"/>
  <c r="B551"/>
  <c r="D551" s="1"/>
  <c r="C551"/>
  <c r="B552"/>
  <c r="C552"/>
  <c r="B553"/>
  <c r="C553"/>
  <c r="B554"/>
  <c r="C554"/>
  <c r="B555"/>
  <c r="D555" s="1"/>
  <c r="C555"/>
  <c r="B556"/>
  <c r="D556" s="1"/>
  <c r="C556"/>
  <c r="B557"/>
  <c r="C557"/>
  <c r="B558"/>
  <c r="C558"/>
  <c r="D558" s="1"/>
  <c r="B559"/>
  <c r="D559" s="1"/>
  <c r="C559"/>
  <c r="B560"/>
  <c r="D560" s="1"/>
  <c r="C560"/>
  <c r="B561"/>
  <c r="C561"/>
  <c r="B562"/>
  <c r="C562"/>
  <c r="B563"/>
  <c r="D563" s="1"/>
  <c r="C563"/>
  <c r="B564"/>
  <c r="C564"/>
  <c r="B565"/>
  <c r="C565"/>
  <c r="B566"/>
  <c r="C566"/>
  <c r="D566" s="1"/>
  <c r="B567"/>
  <c r="D567" s="1"/>
  <c r="C567"/>
  <c r="B568"/>
  <c r="C568"/>
  <c r="B569"/>
  <c r="C569"/>
  <c r="B570"/>
  <c r="C570"/>
  <c r="D570" s="1"/>
  <c r="B571"/>
  <c r="D571" s="1"/>
  <c r="C571"/>
  <c r="B572"/>
  <c r="C572"/>
  <c r="B573"/>
  <c r="C573"/>
  <c r="B574"/>
  <c r="C574"/>
  <c r="D574" s="1"/>
  <c r="B575"/>
  <c r="D575" s="1"/>
  <c r="C575"/>
  <c r="B576"/>
  <c r="C576"/>
  <c r="B577"/>
  <c r="C577"/>
  <c r="B578"/>
  <c r="C578"/>
  <c r="D578" s="1"/>
  <c r="B579"/>
  <c r="C579"/>
  <c r="B580"/>
  <c r="C580"/>
  <c r="B581"/>
  <c r="C581"/>
  <c r="B582"/>
  <c r="C582"/>
  <c r="B583"/>
  <c r="D583" s="1"/>
  <c r="C583"/>
  <c r="B584"/>
  <c r="C584"/>
  <c r="B585"/>
  <c r="C585"/>
  <c r="B586"/>
  <c r="C586"/>
  <c r="B587"/>
  <c r="D587" s="1"/>
  <c r="C587"/>
  <c r="B588"/>
  <c r="D588" s="1"/>
  <c r="C588"/>
  <c r="B589"/>
  <c r="C589"/>
  <c r="B590"/>
  <c r="C590"/>
  <c r="B591"/>
  <c r="D591" s="1"/>
  <c r="C591"/>
  <c r="B592"/>
  <c r="D592" s="1"/>
  <c r="C592"/>
  <c r="B593"/>
  <c r="C593"/>
  <c r="B594"/>
  <c r="C594"/>
  <c r="D594" s="1"/>
  <c r="B595"/>
  <c r="C595"/>
  <c r="B596"/>
  <c r="D596" s="1"/>
  <c r="C596"/>
  <c r="B597"/>
  <c r="C597"/>
  <c r="B598"/>
  <c r="C598"/>
  <c r="D598" s="1"/>
  <c r="B599"/>
  <c r="D599" s="1"/>
  <c r="C599"/>
  <c r="B600"/>
  <c r="D600" s="1"/>
  <c r="C600"/>
  <c r="B601"/>
  <c r="C601"/>
  <c r="B602"/>
  <c r="C602"/>
  <c r="D602" s="1"/>
  <c r="B603"/>
  <c r="C603"/>
  <c r="B604"/>
  <c r="D604" s="1"/>
  <c r="C604"/>
  <c r="B605"/>
  <c r="C605"/>
  <c r="B606"/>
  <c r="C606"/>
  <c r="B607"/>
  <c r="C607"/>
  <c r="B608"/>
  <c r="C608"/>
  <c r="B609"/>
  <c r="C609"/>
  <c r="B610"/>
  <c r="C610"/>
  <c r="B611"/>
  <c r="D611" s="1"/>
  <c r="C611"/>
  <c r="B612"/>
  <c r="C612"/>
  <c r="B613"/>
  <c r="C613"/>
  <c r="B614"/>
  <c r="C614"/>
  <c r="D614" s="1"/>
  <c r="B615"/>
  <c r="D615" s="1"/>
  <c r="C615"/>
  <c r="B616"/>
  <c r="C616"/>
  <c r="B617"/>
  <c r="C617"/>
  <c r="B618"/>
  <c r="C618"/>
  <c r="D618" s="1"/>
  <c r="B619"/>
  <c r="D619" s="1"/>
  <c r="C619"/>
  <c r="B620"/>
  <c r="C620"/>
  <c r="B621"/>
  <c r="C621"/>
  <c r="B622"/>
  <c r="C622"/>
  <c r="D622" s="1"/>
  <c r="B623"/>
  <c r="D623" s="1"/>
  <c r="C623"/>
  <c r="B624"/>
  <c r="C624"/>
  <c r="B625"/>
  <c r="C625"/>
  <c r="B626"/>
  <c r="C626"/>
  <c r="B627"/>
  <c r="D627" s="1"/>
  <c r="C627"/>
  <c r="B628"/>
  <c r="C628"/>
  <c r="B629"/>
  <c r="C629"/>
  <c r="D629" s="1"/>
  <c r="B630"/>
  <c r="C630"/>
  <c r="B631"/>
  <c r="C631"/>
  <c r="B632"/>
  <c r="C632"/>
  <c r="B633"/>
  <c r="C633"/>
  <c r="B634"/>
  <c r="C634"/>
  <c r="D634" s="1"/>
  <c r="B635"/>
  <c r="D635" s="1"/>
  <c r="C635"/>
  <c r="B636"/>
  <c r="C636"/>
  <c r="B637"/>
  <c r="C637"/>
  <c r="B638"/>
  <c r="C638"/>
  <c r="D638" s="1"/>
  <c r="B639"/>
  <c r="D639" s="1"/>
  <c r="C639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B419"/>
  <c r="D419" s="1"/>
  <c r="B420"/>
  <c r="D420" s="1"/>
  <c r="B421"/>
  <c r="D421" s="1"/>
  <c r="B422"/>
  <c r="B423"/>
  <c r="B424"/>
  <c r="D424" s="1"/>
  <c r="B425"/>
  <c r="D425" s="1"/>
  <c r="B426"/>
  <c r="D426" s="1"/>
  <c r="B427"/>
  <c r="D427" s="1"/>
  <c r="B428"/>
  <c r="D428" s="1"/>
  <c r="B429"/>
  <c r="D429" s="1"/>
  <c r="B430"/>
  <c r="B431"/>
  <c r="B432"/>
  <c r="D432" s="1"/>
  <c r="B433"/>
  <c r="D433" s="1"/>
  <c r="B434"/>
  <c r="D434" s="1"/>
  <c r="B435"/>
  <c r="D435" s="1"/>
  <c r="B436"/>
  <c r="D436" s="1"/>
  <c r="B437"/>
  <c r="D437" s="1"/>
  <c r="B438"/>
  <c r="B439"/>
  <c r="B440"/>
  <c r="D440" s="1"/>
  <c r="B441"/>
  <c r="D441" s="1"/>
  <c r="B442"/>
  <c r="D442" s="1"/>
  <c r="B443"/>
  <c r="D443" s="1"/>
  <c r="B444"/>
  <c r="D444" s="1"/>
  <c r="B445"/>
  <c r="D445" s="1"/>
  <c r="B446"/>
  <c r="B447"/>
  <c r="B448"/>
  <c r="D448" s="1"/>
  <c r="B449"/>
  <c r="D449" s="1"/>
  <c r="B450"/>
  <c r="D450" s="1"/>
  <c r="B451"/>
  <c r="D451" s="1"/>
  <c r="B452"/>
  <c r="D452" s="1"/>
  <c r="B453"/>
  <c r="D453" s="1"/>
  <c r="B454"/>
  <c r="B455"/>
  <c r="B456"/>
  <c r="D456" s="1"/>
  <c r="B457"/>
  <c r="D457" s="1"/>
  <c r="B458"/>
  <c r="D458" s="1"/>
  <c r="B459"/>
  <c r="D459" s="1"/>
  <c r="B460"/>
  <c r="D460" s="1"/>
  <c r="B461"/>
  <c r="D461" s="1"/>
  <c r="B462"/>
  <c r="B463"/>
  <c r="B464"/>
  <c r="D464" s="1"/>
  <c r="B465"/>
  <c r="D465" s="1"/>
  <c r="B466"/>
  <c r="D466" s="1"/>
  <c r="B467"/>
  <c r="D467" s="1"/>
  <c r="B468"/>
  <c r="D468" s="1"/>
  <c r="B469"/>
  <c r="D469" s="1"/>
  <c r="B470"/>
  <c r="B471"/>
  <c r="B472"/>
  <c r="D472" s="1"/>
  <c r="B473"/>
  <c r="D473" s="1"/>
  <c r="B474"/>
  <c r="D474" s="1"/>
  <c r="B475"/>
  <c r="D475" s="1"/>
  <c r="B476"/>
  <c r="D476" s="1"/>
  <c r="B477"/>
  <c r="D477" s="1"/>
  <c r="B478"/>
  <c r="B479"/>
  <c r="B480"/>
  <c r="D480" s="1"/>
  <c r="B481"/>
  <c r="D481" s="1"/>
  <c r="B482"/>
  <c r="D482" s="1"/>
  <c r="B483"/>
  <c r="D483" s="1"/>
  <c r="B484"/>
  <c r="D484" s="1"/>
  <c r="B485"/>
  <c r="D485" s="1"/>
  <c r="B486"/>
  <c r="D486" s="1"/>
  <c r="B487"/>
  <c r="B488"/>
  <c r="D488" s="1"/>
  <c r="B489"/>
  <c r="D489" s="1"/>
  <c r="B490"/>
  <c r="D490" s="1"/>
  <c r="B491"/>
  <c r="D491" s="1"/>
  <c r="B492"/>
  <c r="D492" s="1"/>
  <c r="B493"/>
  <c r="D493" s="1"/>
  <c r="B494"/>
  <c r="D494" s="1"/>
  <c r="B495"/>
  <c r="B496"/>
  <c r="D496" s="1"/>
  <c r="B497"/>
  <c r="D497" s="1"/>
  <c r="B498"/>
  <c r="D498" s="1"/>
  <c r="B499"/>
  <c r="D499" s="1"/>
  <c r="B500"/>
  <c r="D500" s="1"/>
  <c r="B501"/>
  <c r="D501" s="1"/>
  <c r="B502"/>
  <c r="D502" s="1"/>
  <c r="B503"/>
  <c r="B504"/>
  <c r="D504" s="1"/>
  <c r="B505"/>
  <c r="D505" s="1"/>
  <c r="B506"/>
  <c r="D506" s="1"/>
  <c r="B507"/>
  <c r="D507" s="1"/>
  <c r="B508"/>
  <c r="D508" s="1"/>
  <c r="B509"/>
  <c r="D509" s="1"/>
  <c r="B510"/>
  <c r="D510" s="1"/>
  <c r="B511"/>
  <c r="B512"/>
  <c r="D512" s="1"/>
  <c r="B513"/>
  <c r="D513" s="1"/>
  <c r="B514"/>
  <c r="D514" s="1"/>
  <c r="B515"/>
  <c r="D515" s="1"/>
  <c r="B516"/>
  <c r="D516" s="1"/>
  <c r="B517"/>
  <c r="D517" s="1"/>
  <c r="B518"/>
  <c r="D518" s="1"/>
  <c r="B519"/>
  <c r="B520"/>
  <c r="D520" s="1"/>
  <c r="B521"/>
  <c r="D521" s="1"/>
  <c r="B522"/>
  <c r="D522" s="1"/>
  <c r="B523"/>
  <c r="D523" s="1"/>
  <c r="B524"/>
  <c r="D524" s="1"/>
  <c r="B525"/>
  <c r="D525" s="1"/>
  <c r="B526"/>
  <c r="D526" s="1"/>
  <c r="B527"/>
  <c r="B528"/>
  <c r="D528" s="1"/>
  <c r="B529"/>
  <c r="D529" s="1"/>
  <c r="B530"/>
  <c r="D530" s="1"/>
  <c r="B531"/>
  <c r="D531" s="1"/>
  <c r="B532"/>
  <c r="D532" s="1"/>
  <c r="B533"/>
  <c r="D533" s="1"/>
  <c r="B534"/>
  <c r="D534" s="1"/>
  <c r="B535"/>
  <c r="B536"/>
  <c r="D536" s="1"/>
  <c r="B537"/>
  <c r="D537" s="1"/>
  <c r="B538"/>
  <c r="D538" s="1"/>
  <c r="B539"/>
  <c r="D539" s="1"/>
  <c r="B540"/>
  <c r="D540" s="1"/>
  <c r="B541"/>
  <c r="D541" s="1"/>
  <c r="B542"/>
  <c r="D542" s="1"/>
  <c r="B543"/>
  <c r="B544"/>
  <c r="D544" s="1"/>
  <c r="B545"/>
  <c r="D545" s="1"/>
  <c r="CD443"/>
  <c r="CJ339"/>
  <c r="CB284"/>
  <c r="BT233"/>
  <c r="BL188"/>
  <c r="BD143"/>
  <c r="AV96"/>
  <c r="AN66"/>
  <c r="S46" i="6"/>
  <c r="S45"/>
  <c r="S32"/>
  <c r="S33"/>
  <c r="S19"/>
  <c r="S18"/>
  <c r="P9" i="4"/>
  <c r="O9"/>
  <c r="N9"/>
  <c r="M9"/>
  <c r="L9"/>
  <c r="K9"/>
  <c r="J9"/>
  <c r="I9"/>
  <c r="H9"/>
  <c r="G9"/>
  <c r="F9"/>
  <c r="P6"/>
  <c r="O6"/>
  <c r="N6"/>
  <c r="M6"/>
  <c r="L6"/>
  <c r="K6"/>
  <c r="J6"/>
  <c r="I6"/>
  <c r="H6"/>
  <c r="G6"/>
  <c r="F6"/>
  <c r="E6"/>
  <c r="E7" s="1"/>
  <c r="P4"/>
  <c r="O4"/>
  <c r="N4"/>
  <c r="M4"/>
  <c r="L4"/>
  <c r="K4"/>
  <c r="J4"/>
  <c r="I4"/>
  <c r="H4"/>
  <c r="G4"/>
  <c r="F4"/>
  <c r="E4"/>
  <c r="C7" i="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6"/>
  <c r="B8"/>
  <c r="D8" s="1"/>
  <c r="B9"/>
  <c r="D9" s="1"/>
  <c r="B10"/>
  <c r="D10" s="1"/>
  <c r="B11"/>
  <c r="B12"/>
  <c r="B13"/>
  <c r="B14"/>
  <c r="D14" s="1"/>
  <c r="B15"/>
  <c r="B16"/>
  <c r="D16" s="1"/>
  <c r="B17"/>
  <c r="D17" s="1"/>
  <c r="B18"/>
  <c r="D18" s="1"/>
  <c r="B19"/>
  <c r="B20"/>
  <c r="B21"/>
  <c r="B22"/>
  <c r="D22" s="1"/>
  <c r="B23"/>
  <c r="B24"/>
  <c r="D24" s="1"/>
  <c r="B25"/>
  <c r="D25" s="1"/>
  <c r="B26"/>
  <c r="D26" s="1"/>
  <c r="B27"/>
  <c r="B28"/>
  <c r="B29"/>
  <c r="B30"/>
  <c r="D30" s="1"/>
  <c r="B31"/>
  <c r="B32"/>
  <c r="D32" s="1"/>
  <c r="B33"/>
  <c r="D33" s="1"/>
  <c r="B34"/>
  <c r="D34" s="1"/>
  <c r="B35"/>
  <c r="B36"/>
  <c r="B37"/>
  <c r="B38"/>
  <c r="D38" s="1"/>
  <c r="B39"/>
  <c r="B40"/>
  <c r="D40" s="1"/>
  <c r="B41"/>
  <c r="D41" s="1"/>
  <c r="B42"/>
  <c r="D42" s="1"/>
  <c r="B43"/>
  <c r="B44"/>
  <c r="B45"/>
  <c r="B46"/>
  <c r="D46" s="1"/>
  <c r="B47"/>
  <c r="B48"/>
  <c r="D48" s="1"/>
  <c r="B49"/>
  <c r="D49" s="1"/>
  <c r="B50"/>
  <c r="D50" s="1"/>
  <c r="B51"/>
  <c r="B52"/>
  <c r="B53"/>
  <c r="B54"/>
  <c r="D54" s="1"/>
  <c r="B55"/>
  <c r="B56"/>
  <c r="D56" s="1"/>
  <c r="B57"/>
  <c r="D57" s="1"/>
  <c r="B58"/>
  <c r="D58" s="1"/>
  <c r="B59"/>
  <c r="B60"/>
  <c r="D60" s="1"/>
  <c r="B61"/>
  <c r="B62"/>
  <c r="D62" s="1"/>
  <c r="B63"/>
  <c r="B64"/>
  <c r="D64" s="1"/>
  <c r="B65"/>
  <c r="D65" s="1"/>
  <c r="B66"/>
  <c r="D66" s="1"/>
  <c r="B67"/>
  <c r="B68"/>
  <c r="D68" s="1"/>
  <c r="B69"/>
  <c r="B70"/>
  <c r="D70" s="1"/>
  <c r="B71"/>
  <c r="B72"/>
  <c r="D72" s="1"/>
  <c r="B73"/>
  <c r="D73" s="1"/>
  <c r="B74"/>
  <c r="D74" s="1"/>
  <c r="B75"/>
  <c r="B76"/>
  <c r="D76" s="1"/>
  <c r="B77"/>
  <c r="B78"/>
  <c r="D78" s="1"/>
  <c r="B79"/>
  <c r="B80"/>
  <c r="D80" s="1"/>
  <c r="B81"/>
  <c r="D81" s="1"/>
  <c r="B82"/>
  <c r="D82" s="1"/>
  <c r="B83"/>
  <c r="B84"/>
  <c r="D84" s="1"/>
  <c r="B85"/>
  <c r="B86"/>
  <c r="D86" s="1"/>
  <c r="B87"/>
  <c r="B88"/>
  <c r="D88" s="1"/>
  <c r="B89"/>
  <c r="D89" s="1"/>
  <c r="B90"/>
  <c r="D90" s="1"/>
  <c r="B91"/>
  <c r="B92"/>
  <c r="D92" s="1"/>
  <c r="B93"/>
  <c r="B94"/>
  <c r="D94" s="1"/>
  <c r="B95"/>
  <c r="B96"/>
  <c r="D96" s="1"/>
  <c r="B97"/>
  <c r="D97" s="1"/>
  <c r="B98"/>
  <c r="D98" s="1"/>
  <c r="B99"/>
  <c r="B100"/>
  <c r="D100" s="1"/>
  <c r="B101"/>
  <c r="B102"/>
  <c r="D102" s="1"/>
  <c r="B103"/>
  <c r="B104"/>
  <c r="D104" s="1"/>
  <c r="B105"/>
  <c r="D105" s="1"/>
  <c r="B106"/>
  <c r="D106" s="1"/>
  <c r="B107"/>
  <c r="B108"/>
  <c r="D108" s="1"/>
  <c r="B109"/>
  <c r="B110"/>
  <c r="D110" s="1"/>
  <c r="B111"/>
  <c r="B112"/>
  <c r="D112" s="1"/>
  <c r="B113"/>
  <c r="D113" s="1"/>
  <c r="B114"/>
  <c r="D114" s="1"/>
  <c r="B115"/>
  <c r="B116"/>
  <c r="D116" s="1"/>
  <c r="B117"/>
  <c r="B118"/>
  <c r="D118" s="1"/>
  <c r="B119"/>
  <c r="B120"/>
  <c r="D120" s="1"/>
  <c r="B121"/>
  <c r="D121" s="1"/>
  <c r="B122"/>
  <c r="D122" s="1"/>
  <c r="B123"/>
  <c r="B124"/>
  <c r="D124" s="1"/>
  <c r="B125"/>
  <c r="B126"/>
  <c r="D126" s="1"/>
  <c r="B127"/>
  <c r="B128"/>
  <c r="D128" s="1"/>
  <c r="B129"/>
  <c r="D129" s="1"/>
  <c r="B130"/>
  <c r="D130" s="1"/>
  <c r="B131"/>
  <c r="B132"/>
  <c r="D132" s="1"/>
  <c r="B133"/>
  <c r="B134"/>
  <c r="D134" s="1"/>
  <c r="B135"/>
  <c r="B136"/>
  <c r="D136" s="1"/>
  <c r="B137"/>
  <c r="D137" s="1"/>
  <c r="B138"/>
  <c r="D138" s="1"/>
  <c r="B139"/>
  <c r="B140"/>
  <c r="D140" s="1"/>
  <c r="B141"/>
  <c r="B142"/>
  <c r="D142" s="1"/>
  <c r="B143"/>
  <c r="B144"/>
  <c r="D144" s="1"/>
  <c r="B145"/>
  <c r="D145" s="1"/>
  <c r="B146"/>
  <c r="D146" s="1"/>
  <c r="B147"/>
  <c r="B148"/>
  <c r="D148" s="1"/>
  <c r="AX145" s="1"/>
  <c r="AZ147" s="1"/>
  <c r="AZ148" s="1"/>
  <c r="BA148" s="1"/>
  <c r="B149"/>
  <c r="B150"/>
  <c r="D150" s="1"/>
  <c r="B151"/>
  <c r="B152"/>
  <c r="D152" s="1"/>
  <c r="B153"/>
  <c r="D153" s="1"/>
  <c r="B154"/>
  <c r="D154" s="1"/>
  <c r="B155"/>
  <c r="B156"/>
  <c r="D156" s="1"/>
  <c r="B157"/>
  <c r="B158"/>
  <c r="D158" s="1"/>
  <c r="B159"/>
  <c r="B160"/>
  <c r="D160" s="1"/>
  <c r="B161"/>
  <c r="D161" s="1"/>
  <c r="B162"/>
  <c r="D162" s="1"/>
  <c r="B163"/>
  <c r="B164"/>
  <c r="D164" s="1"/>
  <c r="B165"/>
  <c r="B166"/>
  <c r="D166" s="1"/>
  <c r="B167"/>
  <c r="B168"/>
  <c r="D168" s="1"/>
  <c r="B169"/>
  <c r="D169" s="1"/>
  <c r="B170"/>
  <c r="D170" s="1"/>
  <c r="B171"/>
  <c r="B172"/>
  <c r="D172" s="1"/>
  <c r="B173"/>
  <c r="B174"/>
  <c r="D174" s="1"/>
  <c r="B175"/>
  <c r="B176"/>
  <c r="D176" s="1"/>
  <c r="B177"/>
  <c r="D177" s="1"/>
  <c r="B178"/>
  <c r="D178" s="1"/>
  <c r="B179"/>
  <c r="B180"/>
  <c r="D180" s="1"/>
  <c r="B181"/>
  <c r="B182"/>
  <c r="D182" s="1"/>
  <c r="B183"/>
  <c r="B184"/>
  <c r="D184" s="1"/>
  <c r="B185"/>
  <c r="D185" s="1"/>
  <c r="B186"/>
  <c r="D186" s="1"/>
  <c r="B187"/>
  <c r="B188"/>
  <c r="D188" s="1"/>
  <c r="B189"/>
  <c r="B190"/>
  <c r="D190" s="1"/>
  <c r="B191"/>
  <c r="B192"/>
  <c r="D192" s="1"/>
  <c r="B193"/>
  <c r="D193" s="1"/>
  <c r="BF190" s="1"/>
  <c r="BH192" s="1"/>
  <c r="BH193" s="1"/>
  <c r="BI193" s="1"/>
  <c r="B194"/>
  <c r="D194" s="1"/>
  <c r="B195"/>
  <c r="B196"/>
  <c r="D196" s="1"/>
  <c r="B197"/>
  <c r="AX197" s="1"/>
  <c r="B198"/>
  <c r="D198" s="1"/>
  <c r="B199"/>
  <c r="B200"/>
  <c r="D200" s="1"/>
  <c r="B201"/>
  <c r="D201" s="1"/>
  <c r="B202"/>
  <c r="D202" s="1"/>
  <c r="B203"/>
  <c r="B204"/>
  <c r="D204" s="1"/>
  <c r="B205"/>
  <c r="B206"/>
  <c r="D206" s="1"/>
  <c r="B207"/>
  <c r="B208"/>
  <c r="D208" s="1"/>
  <c r="B209"/>
  <c r="D209" s="1"/>
  <c r="B210"/>
  <c r="D210" s="1"/>
  <c r="B211"/>
  <c r="B212"/>
  <c r="D212" s="1"/>
  <c r="B213"/>
  <c r="B214"/>
  <c r="D214" s="1"/>
  <c r="B215"/>
  <c r="B216"/>
  <c r="D216" s="1"/>
  <c r="B217"/>
  <c r="D217" s="1"/>
  <c r="B218"/>
  <c r="D218" s="1"/>
  <c r="B219"/>
  <c r="B220"/>
  <c r="D220" s="1"/>
  <c r="B221"/>
  <c r="B222"/>
  <c r="D222" s="1"/>
  <c r="B223"/>
  <c r="B224"/>
  <c r="D224" s="1"/>
  <c r="B225"/>
  <c r="D225" s="1"/>
  <c r="B226"/>
  <c r="D226" s="1"/>
  <c r="B227"/>
  <c r="B228"/>
  <c r="D228" s="1"/>
  <c r="B229"/>
  <c r="B230"/>
  <c r="D230" s="1"/>
  <c r="B231"/>
  <c r="B232"/>
  <c r="D232" s="1"/>
  <c r="B233"/>
  <c r="D233" s="1"/>
  <c r="B234"/>
  <c r="D234" s="1"/>
  <c r="B235"/>
  <c r="B236"/>
  <c r="D236" s="1"/>
  <c r="B237"/>
  <c r="B238"/>
  <c r="D238" s="1"/>
  <c r="BN235" s="1"/>
  <c r="BP237" s="1"/>
  <c r="BP238" s="1"/>
  <c r="BQ238" s="1"/>
  <c r="B239"/>
  <c r="B240"/>
  <c r="D240" s="1"/>
  <c r="B241"/>
  <c r="D241" s="1"/>
  <c r="B242"/>
  <c r="D242" s="1"/>
  <c r="B243"/>
  <c r="B244"/>
  <c r="D244" s="1"/>
  <c r="B245"/>
  <c r="B246"/>
  <c r="D246" s="1"/>
  <c r="B247"/>
  <c r="AX247" s="1"/>
  <c r="B248"/>
  <c r="D248" s="1"/>
  <c r="B249"/>
  <c r="D249" s="1"/>
  <c r="B250"/>
  <c r="D250" s="1"/>
  <c r="B251"/>
  <c r="B252"/>
  <c r="D252" s="1"/>
  <c r="B253"/>
  <c r="B254"/>
  <c r="D254" s="1"/>
  <c r="B255"/>
  <c r="B256"/>
  <c r="D256" s="1"/>
  <c r="B257"/>
  <c r="D257" s="1"/>
  <c r="B258"/>
  <c r="D258" s="1"/>
  <c r="B259"/>
  <c r="B260"/>
  <c r="D260" s="1"/>
  <c r="B261"/>
  <c r="B262"/>
  <c r="D262" s="1"/>
  <c r="B263"/>
  <c r="B264"/>
  <c r="D264" s="1"/>
  <c r="B265"/>
  <c r="D265" s="1"/>
  <c r="B266"/>
  <c r="D266" s="1"/>
  <c r="B267"/>
  <c r="B268"/>
  <c r="D268" s="1"/>
  <c r="B269"/>
  <c r="B270"/>
  <c r="D270" s="1"/>
  <c r="B271"/>
  <c r="B272"/>
  <c r="D272" s="1"/>
  <c r="B273"/>
  <c r="D273" s="1"/>
  <c r="B274"/>
  <c r="D274" s="1"/>
  <c r="B275"/>
  <c r="B276"/>
  <c r="D276" s="1"/>
  <c r="B277"/>
  <c r="B278"/>
  <c r="D278" s="1"/>
  <c r="B279"/>
  <c r="B280"/>
  <c r="D280" s="1"/>
  <c r="B281"/>
  <c r="D281" s="1"/>
  <c r="B282"/>
  <c r="D282" s="1"/>
  <c r="B283"/>
  <c r="B284"/>
  <c r="D284" s="1"/>
  <c r="B285"/>
  <c r="B286"/>
  <c r="D286" s="1"/>
  <c r="B287"/>
  <c r="BN287" s="1"/>
  <c r="B288"/>
  <c r="D288" s="1"/>
  <c r="B289"/>
  <c r="D289" s="1"/>
  <c r="BV286" s="1"/>
  <c r="BX288" s="1"/>
  <c r="BX289" s="1"/>
  <c r="BY289" s="1"/>
  <c r="B290"/>
  <c r="D290" s="1"/>
  <c r="B291"/>
  <c r="B292"/>
  <c r="D292" s="1"/>
  <c r="B293"/>
  <c r="B294"/>
  <c r="D294" s="1"/>
  <c r="B295"/>
  <c r="B296"/>
  <c r="D296" s="1"/>
  <c r="B297"/>
  <c r="D297" s="1"/>
  <c r="B298"/>
  <c r="D298" s="1"/>
  <c r="B299"/>
  <c r="B300"/>
  <c r="D300" s="1"/>
  <c r="B301"/>
  <c r="B302"/>
  <c r="D302" s="1"/>
  <c r="B303"/>
  <c r="B304"/>
  <c r="D304" s="1"/>
  <c r="B305"/>
  <c r="D305" s="1"/>
  <c r="B306"/>
  <c r="D306" s="1"/>
  <c r="B307"/>
  <c r="B308"/>
  <c r="D308" s="1"/>
  <c r="B309"/>
  <c r="B310"/>
  <c r="D310" s="1"/>
  <c r="B311"/>
  <c r="B312"/>
  <c r="D312" s="1"/>
  <c r="B313"/>
  <c r="D313" s="1"/>
  <c r="B314"/>
  <c r="D314" s="1"/>
  <c r="B315"/>
  <c r="B316"/>
  <c r="D316" s="1"/>
  <c r="B317"/>
  <c r="B318"/>
  <c r="D318" s="1"/>
  <c r="B319"/>
  <c r="B320"/>
  <c r="D320" s="1"/>
  <c r="B321"/>
  <c r="D321" s="1"/>
  <c r="B322"/>
  <c r="D322" s="1"/>
  <c r="B323"/>
  <c r="B324"/>
  <c r="D324" s="1"/>
  <c r="B325"/>
  <c r="B326"/>
  <c r="D326" s="1"/>
  <c r="B327"/>
  <c r="B328"/>
  <c r="D328" s="1"/>
  <c r="B329"/>
  <c r="D329" s="1"/>
  <c r="B330"/>
  <c r="D330" s="1"/>
  <c r="B331"/>
  <c r="B332"/>
  <c r="D332" s="1"/>
  <c r="B333"/>
  <c r="B334"/>
  <c r="D334" s="1"/>
  <c r="B335"/>
  <c r="B336"/>
  <c r="D336" s="1"/>
  <c r="B337"/>
  <c r="D337" s="1"/>
  <c r="B338"/>
  <c r="D338" s="1"/>
  <c r="B339"/>
  <c r="B340"/>
  <c r="D340" s="1"/>
  <c r="B341"/>
  <c r="B342"/>
  <c r="D342" s="1"/>
  <c r="B343"/>
  <c r="B344"/>
  <c r="D344" s="1"/>
  <c r="CD341" s="1"/>
  <c r="CF343" s="1"/>
  <c r="CF344" s="1"/>
  <c r="CG344" s="1"/>
  <c r="B345"/>
  <c r="D345" s="1"/>
  <c r="B346"/>
  <c r="D346" s="1"/>
  <c r="B347"/>
  <c r="B348"/>
  <c r="D348" s="1"/>
  <c r="B349"/>
  <c r="B350"/>
  <c r="D350" s="1"/>
  <c r="B351"/>
  <c r="B352"/>
  <c r="D352" s="1"/>
  <c r="B353"/>
  <c r="D353" s="1"/>
  <c r="B354"/>
  <c r="D354" s="1"/>
  <c r="B355"/>
  <c r="B356"/>
  <c r="D356" s="1"/>
  <c r="B357"/>
  <c r="B358"/>
  <c r="D358" s="1"/>
  <c r="B359"/>
  <c r="B360"/>
  <c r="D360" s="1"/>
  <c r="B361"/>
  <c r="D361" s="1"/>
  <c r="B362"/>
  <c r="D362" s="1"/>
  <c r="B363"/>
  <c r="B364"/>
  <c r="D364" s="1"/>
  <c r="B365"/>
  <c r="B366"/>
  <c r="D366" s="1"/>
  <c r="B367"/>
  <c r="B368"/>
  <c r="D368" s="1"/>
  <c r="B369"/>
  <c r="D369" s="1"/>
  <c r="B370"/>
  <c r="D370" s="1"/>
  <c r="B371"/>
  <c r="B372"/>
  <c r="D372" s="1"/>
  <c r="B373"/>
  <c r="B374"/>
  <c r="D374" s="1"/>
  <c r="B375"/>
  <c r="B376"/>
  <c r="D376" s="1"/>
  <c r="B377"/>
  <c r="D377" s="1"/>
  <c r="B378"/>
  <c r="D378" s="1"/>
  <c r="B379"/>
  <c r="B380"/>
  <c r="D380" s="1"/>
  <c r="B381"/>
  <c r="B382"/>
  <c r="D382" s="1"/>
  <c r="B383"/>
  <c r="B384"/>
  <c r="D384" s="1"/>
  <c r="B385"/>
  <c r="B386"/>
  <c r="D386" s="1"/>
  <c r="B387"/>
  <c r="B388"/>
  <c r="D388" s="1"/>
  <c r="B389"/>
  <c r="B390"/>
  <c r="D390" s="1"/>
  <c r="B391"/>
  <c r="B392"/>
  <c r="D392" s="1"/>
  <c r="B393"/>
  <c r="CD393" s="1"/>
  <c r="B394"/>
  <c r="D394" s="1"/>
  <c r="B395"/>
  <c r="B396"/>
  <c r="D396" s="1"/>
  <c r="B397"/>
  <c r="B398"/>
  <c r="D398" s="1"/>
  <c r="B399"/>
  <c r="B400"/>
  <c r="D400" s="1"/>
  <c r="B401"/>
  <c r="B402"/>
  <c r="D402" s="1"/>
  <c r="B403"/>
  <c r="B404"/>
  <c r="D404" s="1"/>
  <c r="B405"/>
  <c r="B406"/>
  <c r="D406" s="1"/>
  <c r="B407"/>
  <c r="B408"/>
  <c r="D408" s="1"/>
  <c r="B409"/>
  <c r="B410"/>
  <c r="D410" s="1"/>
  <c r="B411"/>
  <c r="B412"/>
  <c r="D412" s="1"/>
  <c r="B413"/>
  <c r="B414"/>
  <c r="D414" s="1"/>
  <c r="B415"/>
  <c r="B416"/>
  <c r="D416" s="1"/>
  <c r="B417"/>
  <c r="B418"/>
  <c r="D418" s="1"/>
  <c r="B6"/>
  <c r="B7"/>
  <c r="D7" s="1"/>
  <c r="X16"/>
  <c r="AF38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H11" i="5"/>
  <c r="F6"/>
  <c r="M7" i="3"/>
  <c r="S1"/>
  <c r="M2"/>
  <c r="K7" i="5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F1"/>
  <c r="AL295" s="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D52" i="5" l="1"/>
  <c r="D44"/>
  <c r="D36"/>
  <c r="D28"/>
  <c r="D20"/>
  <c r="D12"/>
  <c r="D685"/>
  <c r="D795"/>
  <c r="D791"/>
  <c r="D780"/>
  <c r="D714"/>
  <c r="D478"/>
  <c r="D470"/>
  <c r="D462"/>
  <c r="D454"/>
  <c r="D446"/>
  <c r="D438"/>
  <c r="D430"/>
  <c r="D422"/>
  <c r="D637"/>
  <c r="D621"/>
  <c r="D617"/>
  <c r="D613"/>
  <c r="D605"/>
  <c r="D581"/>
  <c r="D678"/>
  <c r="D808"/>
  <c r="D800"/>
  <c r="D777"/>
  <c r="D742"/>
  <c r="D715"/>
  <c r="D707"/>
  <c r="D699"/>
  <c r="D543"/>
  <c r="D535"/>
  <c r="D527"/>
  <c r="D519"/>
  <c r="D511"/>
  <c r="D503"/>
  <c r="D495"/>
  <c r="D487"/>
  <c r="D479"/>
  <c r="D471"/>
  <c r="D463"/>
  <c r="D455"/>
  <c r="D447"/>
  <c r="D439"/>
  <c r="D431"/>
  <c r="D423"/>
  <c r="D651"/>
  <c r="D647"/>
  <c r="D859"/>
  <c r="D851"/>
  <c r="D778"/>
  <c r="D554"/>
  <c r="D550"/>
  <c r="D679"/>
  <c r="D871"/>
  <c r="D856"/>
  <c r="D848"/>
  <c r="D825"/>
  <c r="D786"/>
  <c r="D782"/>
  <c r="D680"/>
  <c r="D672"/>
  <c r="D810"/>
  <c r="D790"/>
  <c r="D771"/>
  <c r="D751"/>
  <c r="D607"/>
  <c r="D861"/>
  <c r="D853"/>
  <c r="D783"/>
  <c r="D586"/>
  <c r="D689"/>
  <c r="D670"/>
  <c r="D658"/>
  <c r="D845"/>
  <c r="D797"/>
  <c r="D794"/>
  <c r="D727"/>
  <c r="D723"/>
  <c r="D719"/>
  <c r="D659"/>
  <c r="D860"/>
  <c r="D809"/>
  <c r="D776"/>
  <c r="D728"/>
  <c r="D724"/>
  <c r="D720"/>
  <c r="D716"/>
  <c r="D705"/>
  <c r="D630"/>
  <c r="D686"/>
  <c r="D671"/>
  <c r="D667"/>
  <c r="D648"/>
  <c r="D641"/>
  <c r="D850"/>
  <c r="D835"/>
  <c r="D824"/>
  <c r="D802"/>
  <c r="D769"/>
  <c r="D762"/>
  <c r="D758"/>
  <c r="D754"/>
  <c r="D750"/>
  <c r="D739"/>
  <c r="D573"/>
  <c r="D569"/>
  <c r="D565"/>
  <c r="D557"/>
  <c r="D553"/>
  <c r="D549"/>
  <c r="D656"/>
  <c r="D854"/>
  <c r="D732"/>
  <c r="D729"/>
  <c r="D631"/>
  <c r="D792"/>
  <c r="D788"/>
  <c r="D773"/>
  <c r="D744"/>
  <c r="D706"/>
  <c r="D608"/>
  <c r="D601"/>
  <c r="D597"/>
  <c r="D589"/>
  <c r="D657"/>
  <c r="D646"/>
  <c r="D642"/>
  <c r="D844"/>
  <c r="D821"/>
  <c r="D796"/>
  <c r="D774"/>
  <c r="D711"/>
  <c r="D609"/>
  <c r="D582"/>
  <c r="D692"/>
  <c r="D650"/>
  <c r="D837"/>
  <c r="D815"/>
  <c r="D789"/>
  <c r="D741"/>
  <c r="E639"/>
  <c r="F639" s="1"/>
  <c r="E637"/>
  <c r="F637" s="1"/>
  <c r="E635"/>
  <c r="F635" s="1"/>
  <c r="D633"/>
  <c r="E626"/>
  <c r="F626" s="1"/>
  <c r="D624"/>
  <c r="D620"/>
  <c r="E617"/>
  <c r="F617" s="1"/>
  <c r="E608"/>
  <c r="F608" s="1"/>
  <c r="E606"/>
  <c r="F606" s="1"/>
  <c r="E604"/>
  <c r="F604" s="1"/>
  <c r="E575"/>
  <c r="F575" s="1"/>
  <c r="E573"/>
  <c r="F573" s="1"/>
  <c r="E571"/>
  <c r="F571" s="1"/>
  <c r="E562"/>
  <c r="F562" s="1"/>
  <c r="E553"/>
  <c r="F553" s="1"/>
  <c r="E697"/>
  <c r="F697" s="1"/>
  <c r="E693"/>
  <c r="F693" s="1"/>
  <c r="E691"/>
  <c r="F691" s="1"/>
  <c r="E678"/>
  <c r="F678" s="1"/>
  <c r="E676"/>
  <c r="F676" s="1"/>
  <c r="E665"/>
  <c r="F665" s="1"/>
  <c r="E661"/>
  <c r="F661" s="1"/>
  <c r="E659"/>
  <c r="F659" s="1"/>
  <c r="E646"/>
  <c r="F646" s="1"/>
  <c r="E644"/>
  <c r="F644" s="1"/>
  <c r="E901"/>
  <c r="F901" s="1"/>
  <c r="E893"/>
  <c r="F893" s="1"/>
  <c r="E875"/>
  <c r="F875" s="1"/>
  <c r="E867"/>
  <c r="F867" s="1"/>
  <c r="D863"/>
  <c r="D857"/>
  <c r="E850"/>
  <c r="F850" s="1"/>
  <c r="E844"/>
  <c r="F844" s="1"/>
  <c r="E840"/>
  <c r="F840" s="1"/>
  <c r="E838"/>
  <c r="F838" s="1"/>
  <c r="D822"/>
  <c r="E819"/>
  <c r="F819" s="1"/>
  <c r="E813"/>
  <c r="F813" s="1"/>
  <c r="E809"/>
  <c r="F809" s="1"/>
  <c r="E807"/>
  <c r="F807" s="1"/>
  <c r="D805"/>
  <c r="D799"/>
  <c r="E788"/>
  <c r="F788" s="1"/>
  <c r="E784"/>
  <c r="F784" s="1"/>
  <c r="E782"/>
  <c r="F782" s="1"/>
  <c r="E769"/>
  <c r="F769" s="1"/>
  <c r="E767"/>
  <c r="F767" s="1"/>
  <c r="D765"/>
  <c r="E756"/>
  <c r="F756" s="1"/>
  <c r="E752"/>
  <c r="F752" s="1"/>
  <c r="E750"/>
  <c r="F750" s="1"/>
  <c r="E737"/>
  <c r="F737" s="1"/>
  <c r="E735"/>
  <c r="F735" s="1"/>
  <c r="D733"/>
  <c r="E724"/>
  <c r="F724" s="1"/>
  <c r="E720"/>
  <c r="F720" s="1"/>
  <c r="E718"/>
  <c r="F718" s="1"/>
  <c r="D710"/>
  <c r="E705"/>
  <c r="F705" s="1"/>
  <c r="E703"/>
  <c r="F703" s="1"/>
  <c r="D701"/>
  <c r="AP200"/>
  <c r="BV388"/>
  <c r="E615"/>
  <c r="F615" s="1"/>
  <c r="E613"/>
  <c r="F613" s="1"/>
  <c r="E611"/>
  <c r="F611" s="1"/>
  <c r="E602"/>
  <c r="F602" s="1"/>
  <c r="E593"/>
  <c r="F593" s="1"/>
  <c r="E584"/>
  <c r="F584" s="1"/>
  <c r="E582"/>
  <c r="F582" s="1"/>
  <c r="E580"/>
  <c r="F580" s="1"/>
  <c r="E551"/>
  <c r="F551" s="1"/>
  <c r="E549"/>
  <c r="F549" s="1"/>
  <c r="E547"/>
  <c r="F547" s="1"/>
  <c r="E695"/>
  <c r="F695" s="1"/>
  <c r="E680"/>
  <c r="F680" s="1"/>
  <c r="E674"/>
  <c r="F674" s="1"/>
  <c r="D668"/>
  <c r="E663"/>
  <c r="F663" s="1"/>
  <c r="E648"/>
  <c r="F648" s="1"/>
  <c r="E642"/>
  <c r="F642" s="1"/>
  <c r="E904"/>
  <c r="F904" s="1"/>
  <c r="E896"/>
  <c r="F896" s="1"/>
  <c r="E888"/>
  <c r="F888" s="1"/>
  <c r="E883"/>
  <c r="F883" s="1"/>
  <c r="E878"/>
  <c r="F878" s="1"/>
  <c r="E870"/>
  <c r="F870" s="1"/>
  <c r="E865"/>
  <c r="F865" s="1"/>
  <c r="E863"/>
  <c r="F863" s="1"/>
  <c r="D849"/>
  <c r="E842"/>
  <c r="F842" s="1"/>
  <c r="E836"/>
  <c r="F836" s="1"/>
  <c r="E832"/>
  <c r="F832" s="1"/>
  <c r="E830"/>
  <c r="F830" s="1"/>
  <c r="D820"/>
  <c r="D814"/>
  <c r="E811"/>
  <c r="F811" s="1"/>
  <c r="E805"/>
  <c r="F805" s="1"/>
  <c r="E801"/>
  <c r="F801" s="1"/>
  <c r="E799"/>
  <c r="F799" s="1"/>
  <c r="E786"/>
  <c r="F786" s="1"/>
  <c r="E771"/>
  <c r="F771" s="1"/>
  <c r="E765"/>
  <c r="F765" s="1"/>
  <c r="E754"/>
  <c r="F754" s="1"/>
  <c r="E739"/>
  <c r="F739" s="1"/>
  <c r="E733"/>
  <c r="F733" s="1"/>
  <c r="E722"/>
  <c r="F722" s="1"/>
  <c r="E707"/>
  <c r="F707" s="1"/>
  <c r="E701"/>
  <c r="F701" s="1"/>
  <c r="AP150"/>
  <c r="BV338"/>
  <c r="D636"/>
  <c r="E633"/>
  <c r="F633" s="1"/>
  <c r="E624"/>
  <c r="F624" s="1"/>
  <c r="E622"/>
  <c r="F622" s="1"/>
  <c r="E620"/>
  <c r="F620" s="1"/>
  <c r="D603"/>
  <c r="E591"/>
  <c r="F591" s="1"/>
  <c r="E589"/>
  <c r="F589" s="1"/>
  <c r="E587"/>
  <c r="F587" s="1"/>
  <c r="D585"/>
  <c r="E578"/>
  <c r="F578" s="1"/>
  <c r="D576"/>
  <c r="D572"/>
  <c r="E569"/>
  <c r="F569" s="1"/>
  <c r="E560"/>
  <c r="F560" s="1"/>
  <c r="E558"/>
  <c r="F558" s="1"/>
  <c r="E556"/>
  <c r="F556" s="1"/>
  <c r="D694"/>
  <c r="E689"/>
  <c r="F689" s="1"/>
  <c r="E685"/>
  <c r="F685" s="1"/>
  <c r="E683"/>
  <c r="F683" s="1"/>
  <c r="D681"/>
  <c r="D675"/>
  <c r="E670"/>
  <c r="F670" s="1"/>
  <c r="E668"/>
  <c r="F668" s="1"/>
  <c r="D662"/>
  <c r="E657"/>
  <c r="F657" s="1"/>
  <c r="E653"/>
  <c r="F653" s="1"/>
  <c r="E651"/>
  <c r="F651" s="1"/>
  <c r="D649"/>
  <c r="D643"/>
  <c r="E899"/>
  <c r="F899" s="1"/>
  <c r="E891"/>
  <c r="F891" s="1"/>
  <c r="E886"/>
  <c r="F886" s="1"/>
  <c r="E873"/>
  <c r="F873" s="1"/>
  <c r="E861"/>
  <c r="F861" s="1"/>
  <c r="E857"/>
  <c r="F857" s="1"/>
  <c r="E855"/>
  <c r="F855" s="1"/>
  <c r="D841"/>
  <c r="E834"/>
  <c r="F834" s="1"/>
  <c r="E828"/>
  <c r="F828" s="1"/>
  <c r="E824"/>
  <c r="F824" s="1"/>
  <c r="E822"/>
  <c r="F822" s="1"/>
  <c r="D812"/>
  <c r="D806"/>
  <c r="E803"/>
  <c r="F803" s="1"/>
  <c r="E797"/>
  <c r="F797" s="1"/>
  <c r="E793"/>
  <c r="F793" s="1"/>
  <c r="E791"/>
  <c r="F791" s="1"/>
  <c r="D785"/>
  <c r="E780"/>
  <c r="F780" s="1"/>
  <c r="E776"/>
  <c r="F776" s="1"/>
  <c r="E774"/>
  <c r="F774" s="1"/>
  <c r="D772"/>
  <c r="D766"/>
  <c r="E761"/>
  <c r="F761" s="1"/>
  <c r="E759"/>
  <c r="F759" s="1"/>
  <c r="D753"/>
  <c r="E748"/>
  <c r="F748" s="1"/>
  <c r="E744"/>
  <c r="F744" s="1"/>
  <c r="E742"/>
  <c r="F742" s="1"/>
  <c r="D740"/>
  <c r="D734"/>
  <c r="E729"/>
  <c r="F729" s="1"/>
  <c r="E727"/>
  <c r="F727" s="1"/>
  <c r="D721"/>
  <c r="E716"/>
  <c r="F716" s="1"/>
  <c r="E712"/>
  <c r="F712" s="1"/>
  <c r="E710"/>
  <c r="F710" s="1"/>
  <c r="D708"/>
  <c r="D702"/>
  <c r="AH170"/>
  <c r="BN337"/>
  <c r="E631"/>
  <c r="F631" s="1"/>
  <c r="E629"/>
  <c r="F629" s="1"/>
  <c r="E627"/>
  <c r="F627" s="1"/>
  <c r="D625"/>
  <c r="E618"/>
  <c r="F618" s="1"/>
  <c r="D616"/>
  <c r="D612"/>
  <c r="E609"/>
  <c r="F609" s="1"/>
  <c r="E600"/>
  <c r="F600" s="1"/>
  <c r="E598"/>
  <c r="F598" s="1"/>
  <c r="E596"/>
  <c r="F596" s="1"/>
  <c r="D579"/>
  <c r="E567"/>
  <c r="F567" s="1"/>
  <c r="E565"/>
  <c r="F565" s="1"/>
  <c r="E563"/>
  <c r="F563" s="1"/>
  <c r="D561"/>
  <c r="E554"/>
  <c r="F554" s="1"/>
  <c r="D552"/>
  <c r="D548"/>
  <c r="E698"/>
  <c r="F698" s="1"/>
  <c r="E687"/>
  <c r="F687" s="1"/>
  <c r="E672"/>
  <c r="F672" s="1"/>
  <c r="E666"/>
  <c r="F666" s="1"/>
  <c r="E655"/>
  <c r="F655" s="1"/>
  <c r="E640"/>
  <c r="F640" s="1"/>
  <c r="E902"/>
  <c r="F902" s="1"/>
  <c r="E894"/>
  <c r="F894" s="1"/>
  <c r="E881"/>
  <c r="F881" s="1"/>
  <c r="E876"/>
  <c r="F876" s="1"/>
  <c r="D874"/>
  <c r="E868"/>
  <c r="F868" s="1"/>
  <c r="D862"/>
  <c r="E859"/>
  <c r="F859" s="1"/>
  <c r="E853"/>
  <c r="F853" s="1"/>
  <c r="E849"/>
  <c r="F849" s="1"/>
  <c r="E847"/>
  <c r="F847" s="1"/>
  <c r="D833"/>
  <c r="E826"/>
  <c r="F826" s="1"/>
  <c r="E820"/>
  <c r="F820" s="1"/>
  <c r="E816"/>
  <c r="F816" s="1"/>
  <c r="E814"/>
  <c r="F814" s="1"/>
  <c r="D804"/>
  <c r="D798"/>
  <c r="E795"/>
  <c r="F795" s="1"/>
  <c r="E789"/>
  <c r="F789" s="1"/>
  <c r="E778"/>
  <c r="F778" s="1"/>
  <c r="E763"/>
  <c r="F763" s="1"/>
  <c r="E757"/>
  <c r="F757" s="1"/>
  <c r="E746"/>
  <c r="F746" s="1"/>
  <c r="E731"/>
  <c r="F731" s="1"/>
  <c r="E725"/>
  <c r="F725" s="1"/>
  <c r="E714"/>
  <c r="F714" s="1"/>
  <c r="E699"/>
  <c r="F699" s="1"/>
  <c r="AH120"/>
  <c r="E638"/>
  <c r="F638" s="1"/>
  <c r="E636"/>
  <c r="F636" s="1"/>
  <c r="E607"/>
  <c r="F607" s="1"/>
  <c r="E605"/>
  <c r="F605" s="1"/>
  <c r="E603"/>
  <c r="F603" s="1"/>
  <c r="E594"/>
  <c r="F594" s="1"/>
  <c r="E585"/>
  <c r="F585" s="1"/>
  <c r="E576"/>
  <c r="F576" s="1"/>
  <c r="E574"/>
  <c r="F574" s="1"/>
  <c r="E572"/>
  <c r="F572" s="1"/>
  <c r="E694"/>
  <c r="F694" s="1"/>
  <c r="E692"/>
  <c r="F692" s="1"/>
  <c r="E681"/>
  <c r="F681" s="1"/>
  <c r="E677"/>
  <c r="F677" s="1"/>
  <c r="E675"/>
  <c r="F675" s="1"/>
  <c r="E662"/>
  <c r="F662" s="1"/>
  <c r="E660"/>
  <c r="F660" s="1"/>
  <c r="E649"/>
  <c r="F649" s="1"/>
  <c r="E645"/>
  <c r="F645" s="1"/>
  <c r="E643"/>
  <c r="F643" s="1"/>
  <c r="E905"/>
  <c r="F905" s="1"/>
  <c r="E897"/>
  <c r="F897" s="1"/>
  <c r="E889"/>
  <c r="F889" s="1"/>
  <c r="E884"/>
  <c r="F884" s="1"/>
  <c r="E879"/>
  <c r="F879" s="1"/>
  <c r="E871"/>
  <c r="F871" s="1"/>
  <c r="E851"/>
  <c r="F851" s="1"/>
  <c r="E845"/>
  <c r="F845" s="1"/>
  <c r="E841"/>
  <c r="F841" s="1"/>
  <c r="E839"/>
  <c r="F839" s="1"/>
  <c r="E818"/>
  <c r="F818" s="1"/>
  <c r="E812"/>
  <c r="F812" s="1"/>
  <c r="E808"/>
  <c r="F808" s="1"/>
  <c r="E806"/>
  <c r="F806" s="1"/>
  <c r="E785"/>
  <c r="F785" s="1"/>
  <c r="E783"/>
  <c r="F783" s="1"/>
  <c r="E772"/>
  <c r="F772" s="1"/>
  <c r="E768"/>
  <c r="F768" s="1"/>
  <c r="E766"/>
  <c r="F766" s="1"/>
  <c r="E753"/>
  <c r="F753" s="1"/>
  <c r="E751"/>
  <c r="F751" s="1"/>
  <c r="E740"/>
  <c r="F740" s="1"/>
  <c r="E736"/>
  <c r="F736" s="1"/>
  <c r="E734"/>
  <c r="F734" s="1"/>
  <c r="E721"/>
  <c r="F721" s="1"/>
  <c r="E719"/>
  <c r="F719" s="1"/>
  <c r="D717"/>
  <c r="D713"/>
  <c r="E708"/>
  <c r="F708" s="1"/>
  <c r="E704"/>
  <c r="F704" s="1"/>
  <c r="E702"/>
  <c r="F702" s="1"/>
  <c r="Z142"/>
  <c r="BF292"/>
  <c r="E634"/>
  <c r="F634" s="1"/>
  <c r="D632"/>
  <c r="D628"/>
  <c r="E625"/>
  <c r="F625" s="1"/>
  <c r="E616"/>
  <c r="F616" s="1"/>
  <c r="E614"/>
  <c r="F614" s="1"/>
  <c r="E612"/>
  <c r="F612" s="1"/>
  <c r="D610"/>
  <c r="D595"/>
  <c r="D590"/>
  <c r="E583"/>
  <c r="F583" s="1"/>
  <c r="E581"/>
  <c r="F581" s="1"/>
  <c r="E579"/>
  <c r="F579" s="1"/>
  <c r="D577"/>
  <c r="E570"/>
  <c r="F570" s="1"/>
  <c r="D568"/>
  <c r="D564"/>
  <c r="E561"/>
  <c r="F561" s="1"/>
  <c r="E552"/>
  <c r="F552" s="1"/>
  <c r="E550"/>
  <c r="F550" s="1"/>
  <c r="E548"/>
  <c r="F548" s="1"/>
  <c r="D546"/>
  <c r="E696"/>
  <c r="F696" s="1"/>
  <c r="E690"/>
  <c r="F690" s="1"/>
  <c r="D684"/>
  <c r="E679"/>
  <c r="F679" s="1"/>
  <c r="E664"/>
  <c r="F664" s="1"/>
  <c r="E658"/>
  <c r="F658" s="1"/>
  <c r="D652"/>
  <c r="E647"/>
  <c r="F647" s="1"/>
  <c r="E900"/>
  <c r="F900" s="1"/>
  <c r="E892"/>
  <c r="F892" s="1"/>
  <c r="D877"/>
  <c r="E874"/>
  <c r="F874" s="1"/>
  <c r="E866"/>
  <c r="F866" s="1"/>
  <c r="E864"/>
  <c r="F864" s="1"/>
  <c r="E862"/>
  <c r="F862" s="1"/>
  <c r="D852"/>
  <c r="D846"/>
  <c r="E843"/>
  <c r="F843" s="1"/>
  <c r="E837"/>
  <c r="F837" s="1"/>
  <c r="E833"/>
  <c r="F833" s="1"/>
  <c r="E831"/>
  <c r="F831" s="1"/>
  <c r="D829"/>
  <c r="D823"/>
  <c r="D817"/>
  <c r="E810"/>
  <c r="F810" s="1"/>
  <c r="E804"/>
  <c r="F804" s="1"/>
  <c r="E800"/>
  <c r="F800" s="1"/>
  <c r="E798"/>
  <c r="F798" s="1"/>
  <c r="E787"/>
  <c r="F787" s="1"/>
  <c r="E781"/>
  <c r="F781" s="1"/>
  <c r="D775"/>
  <c r="E770"/>
  <c r="F770" s="1"/>
  <c r="E755"/>
  <c r="F755" s="1"/>
  <c r="E749"/>
  <c r="F749" s="1"/>
  <c r="D743"/>
  <c r="E738"/>
  <c r="F738" s="1"/>
  <c r="E723"/>
  <c r="F723" s="1"/>
  <c r="E717"/>
  <c r="F717" s="1"/>
  <c r="E706"/>
  <c r="F706" s="1"/>
  <c r="Z92"/>
  <c r="BF242"/>
  <c r="E623"/>
  <c r="F623" s="1"/>
  <c r="E621"/>
  <c r="F621" s="1"/>
  <c r="E619"/>
  <c r="F619" s="1"/>
  <c r="E610"/>
  <c r="F610" s="1"/>
  <c r="E601"/>
  <c r="F601" s="1"/>
  <c r="E592"/>
  <c r="F592" s="1"/>
  <c r="E590"/>
  <c r="F590" s="1"/>
  <c r="E588"/>
  <c r="F588" s="1"/>
  <c r="E559"/>
  <c r="F559" s="1"/>
  <c r="E557"/>
  <c r="F557" s="1"/>
  <c r="E555"/>
  <c r="F555" s="1"/>
  <c r="E546"/>
  <c r="F546" s="1"/>
  <c r="E686"/>
  <c r="F686" s="1"/>
  <c r="E684"/>
  <c r="F684" s="1"/>
  <c r="E673"/>
  <c r="F673" s="1"/>
  <c r="E669"/>
  <c r="F669" s="1"/>
  <c r="E667"/>
  <c r="F667" s="1"/>
  <c r="E654"/>
  <c r="F654" s="1"/>
  <c r="E652"/>
  <c r="F652" s="1"/>
  <c r="E641"/>
  <c r="F641" s="1"/>
  <c r="E903"/>
  <c r="F903" s="1"/>
  <c r="E895"/>
  <c r="F895" s="1"/>
  <c r="E887"/>
  <c r="F887" s="1"/>
  <c r="E882"/>
  <c r="F882" s="1"/>
  <c r="E877"/>
  <c r="F877" s="1"/>
  <c r="E869"/>
  <c r="F869" s="1"/>
  <c r="E860"/>
  <c r="F860" s="1"/>
  <c r="E856"/>
  <c r="F856" s="1"/>
  <c r="E854"/>
  <c r="F854" s="1"/>
  <c r="E835"/>
  <c r="F835" s="1"/>
  <c r="E829"/>
  <c r="F829" s="1"/>
  <c r="E825"/>
  <c r="F825" s="1"/>
  <c r="E823"/>
  <c r="F823" s="1"/>
  <c r="E802"/>
  <c r="F802" s="1"/>
  <c r="E796"/>
  <c r="F796" s="1"/>
  <c r="E792"/>
  <c r="F792" s="1"/>
  <c r="E790"/>
  <c r="F790" s="1"/>
  <c r="E777"/>
  <c r="F777" s="1"/>
  <c r="E775"/>
  <c r="F775" s="1"/>
  <c r="E764"/>
  <c r="F764" s="1"/>
  <c r="E760"/>
  <c r="F760" s="1"/>
  <c r="E758"/>
  <c r="F758" s="1"/>
  <c r="E745"/>
  <c r="F745" s="1"/>
  <c r="E743"/>
  <c r="F743" s="1"/>
  <c r="E732"/>
  <c r="F732" s="1"/>
  <c r="E728"/>
  <c r="F728" s="1"/>
  <c r="E726"/>
  <c r="F726" s="1"/>
  <c r="E713"/>
  <c r="F713" s="1"/>
  <c r="E711"/>
  <c r="F711" s="1"/>
  <c r="E700"/>
  <c r="F700" s="1"/>
  <c r="E632"/>
  <c r="F632" s="1"/>
  <c r="E630"/>
  <c r="F630" s="1"/>
  <c r="E628"/>
  <c r="F628" s="1"/>
  <c r="D626"/>
  <c r="D606"/>
  <c r="E599"/>
  <c r="F599" s="1"/>
  <c r="E597"/>
  <c r="F597" s="1"/>
  <c r="E595"/>
  <c r="F595" s="1"/>
  <c r="D593"/>
  <c r="E586"/>
  <c r="F586" s="1"/>
  <c r="D584"/>
  <c r="D580"/>
  <c r="E577"/>
  <c r="F577" s="1"/>
  <c r="E568"/>
  <c r="F568" s="1"/>
  <c r="E566"/>
  <c r="F566" s="1"/>
  <c r="E564"/>
  <c r="F564" s="1"/>
  <c r="D562"/>
  <c r="E688"/>
  <c r="F688" s="1"/>
  <c r="E682"/>
  <c r="F682" s="1"/>
  <c r="D676"/>
  <c r="E671"/>
  <c r="F671" s="1"/>
  <c r="E656"/>
  <c r="F656" s="1"/>
  <c r="E650"/>
  <c r="F650" s="1"/>
  <c r="D644"/>
  <c r="E906"/>
  <c r="F906" s="1"/>
  <c r="E898"/>
  <c r="F898" s="1"/>
  <c r="E890"/>
  <c r="F890" s="1"/>
  <c r="E885"/>
  <c r="F885" s="1"/>
  <c r="E880"/>
  <c r="F880" s="1"/>
  <c r="E872"/>
  <c r="F872" s="1"/>
  <c r="E858"/>
  <c r="F858" s="1"/>
  <c r="E852"/>
  <c r="F852" s="1"/>
  <c r="E848"/>
  <c r="F848" s="1"/>
  <c r="E846"/>
  <c r="F846" s="1"/>
  <c r="E827"/>
  <c r="F827" s="1"/>
  <c r="E821"/>
  <c r="F821" s="1"/>
  <c r="E817"/>
  <c r="F817" s="1"/>
  <c r="E815"/>
  <c r="F815" s="1"/>
  <c r="D813"/>
  <c r="D807"/>
  <c r="E794"/>
  <c r="F794" s="1"/>
  <c r="E779"/>
  <c r="F779" s="1"/>
  <c r="E773"/>
  <c r="F773" s="1"/>
  <c r="D767"/>
  <c r="E762"/>
  <c r="F762" s="1"/>
  <c r="E747"/>
  <c r="F747" s="1"/>
  <c r="E741"/>
  <c r="F741" s="1"/>
  <c r="D735"/>
  <c r="E730"/>
  <c r="F730" s="1"/>
  <c r="E715"/>
  <c r="F715" s="1"/>
  <c r="E709"/>
  <c r="F709" s="1"/>
  <c r="D703"/>
  <c r="D899"/>
  <c r="D882"/>
  <c r="D904"/>
  <c r="D884"/>
  <c r="D872"/>
  <c r="D897"/>
  <c r="D887"/>
  <c r="D878"/>
  <c r="D866"/>
  <c r="D896"/>
  <c r="D894"/>
  <c r="D880"/>
  <c r="D875"/>
  <c r="D906"/>
  <c r="D883"/>
  <c r="D900"/>
  <c r="D890"/>
  <c r="D888"/>
  <c r="D867"/>
  <c r="D898"/>
  <c r="D881"/>
  <c r="D903"/>
  <c r="D893"/>
  <c r="D891"/>
  <c r="D868"/>
  <c r="D905"/>
  <c r="D876"/>
  <c r="D870"/>
  <c r="D901"/>
  <c r="D895"/>
  <c r="D889"/>
  <c r="D902"/>
  <c r="D885"/>
  <c r="D879"/>
  <c r="D873"/>
  <c r="D892"/>
  <c r="D886"/>
  <c r="D869"/>
  <c r="H276"/>
  <c r="D6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H52"/>
  <c r="H172"/>
  <c r="H236"/>
  <c r="AL369"/>
  <c r="AL361"/>
  <c r="AL353"/>
  <c r="AL345"/>
  <c r="AL337"/>
  <c r="AL329"/>
  <c r="AL321"/>
  <c r="AL313"/>
  <c r="AL305"/>
  <c r="AL297"/>
  <c r="H244"/>
  <c r="AL370"/>
  <c r="AL362"/>
  <c r="AL354"/>
  <c r="AL346"/>
  <c r="AL338"/>
  <c r="AL330"/>
  <c r="AL322"/>
  <c r="AL314"/>
  <c r="AL306"/>
  <c r="AL298"/>
  <c r="H252"/>
  <c r="H44"/>
  <c r="AL363"/>
  <c r="AL355"/>
  <c r="AL347"/>
  <c r="AL339"/>
  <c r="AL331"/>
  <c r="AL323"/>
  <c r="AL315"/>
  <c r="AL307"/>
  <c r="AL299"/>
  <c r="AL364"/>
  <c r="AL356"/>
  <c r="AL348"/>
  <c r="AL340"/>
  <c r="AL332"/>
  <c r="AL324"/>
  <c r="AL316"/>
  <c r="AL308"/>
  <c r="AL300"/>
  <c r="H60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Z40" s="1"/>
  <c r="AB42" s="1"/>
  <c r="AB43" s="1"/>
  <c r="AB44" s="1"/>
  <c r="AB45" s="1"/>
  <c r="AC45" s="1"/>
  <c r="D35"/>
  <c r="D27"/>
  <c r="D19"/>
  <c r="D11"/>
  <c r="AL365"/>
  <c r="AL357"/>
  <c r="AL349"/>
  <c r="AL341"/>
  <c r="AL333"/>
  <c r="AL325"/>
  <c r="AL317"/>
  <c r="AL309"/>
  <c r="AL301"/>
  <c r="H84"/>
  <c r="AL366"/>
  <c r="AL358"/>
  <c r="AL350"/>
  <c r="AL342"/>
  <c r="AL334"/>
  <c r="AL326"/>
  <c r="AL318"/>
  <c r="AL310"/>
  <c r="AL302"/>
  <c r="H156"/>
  <c r="AL367"/>
  <c r="AL359"/>
  <c r="AL351"/>
  <c r="AL343"/>
  <c r="AL335"/>
  <c r="AL327"/>
  <c r="AL319"/>
  <c r="AL311"/>
  <c r="AL303"/>
  <c r="E15"/>
  <c r="F15" s="1"/>
  <c r="CH636"/>
  <c r="CH628"/>
  <c r="CH620"/>
  <c r="CH612"/>
  <c r="CH604"/>
  <c r="CH596"/>
  <c r="CH588"/>
  <c r="CH580"/>
  <c r="CH572"/>
  <c r="CH564"/>
  <c r="CH556"/>
  <c r="CH548"/>
  <c r="CH540"/>
  <c r="CH532"/>
  <c r="CH524"/>
  <c r="CH516"/>
  <c r="CH508"/>
  <c r="CH500"/>
  <c r="CH492"/>
  <c r="CH484"/>
  <c r="CH476"/>
  <c r="CH468"/>
  <c r="CH460"/>
  <c r="CH452"/>
  <c r="CH444"/>
  <c r="CH436"/>
  <c r="CH428"/>
  <c r="CH420"/>
  <c r="CH412"/>
  <c r="CH404"/>
  <c r="CH396"/>
  <c r="CH388"/>
  <c r="CH380"/>
  <c r="CH372"/>
  <c r="CH364"/>
  <c r="CH356"/>
  <c r="CH348"/>
  <c r="BZ581"/>
  <c r="BZ573"/>
  <c r="BZ565"/>
  <c r="BZ557"/>
  <c r="BZ549"/>
  <c r="BZ541"/>
  <c r="BZ533"/>
  <c r="BZ525"/>
  <c r="BZ517"/>
  <c r="BZ509"/>
  <c r="BZ501"/>
  <c r="BZ493"/>
  <c r="BZ485"/>
  <c r="BZ477"/>
  <c r="BZ469"/>
  <c r="BZ461"/>
  <c r="BZ453"/>
  <c r="BZ445"/>
  <c r="BZ437"/>
  <c r="BZ429"/>
  <c r="BZ421"/>
  <c r="BZ413"/>
  <c r="BZ405"/>
  <c r="BZ397"/>
  <c r="BZ389"/>
  <c r="BZ381"/>
  <c r="BZ373"/>
  <c r="BZ365"/>
  <c r="BZ357"/>
  <c r="BZ349"/>
  <c r="BZ341"/>
  <c r="BZ333"/>
  <c r="BZ325"/>
  <c r="BZ317"/>
  <c r="BZ309"/>
  <c r="BZ301"/>
  <c r="BZ293"/>
  <c r="BR530"/>
  <c r="BR522"/>
  <c r="BR514"/>
  <c r="BR506"/>
  <c r="BR498"/>
  <c r="BR490"/>
  <c r="BR482"/>
  <c r="BR474"/>
  <c r="BR466"/>
  <c r="BR458"/>
  <c r="BR450"/>
  <c r="BR442"/>
  <c r="BR434"/>
  <c r="BR426"/>
  <c r="BR418"/>
  <c r="BR410"/>
  <c r="BR402"/>
  <c r="BR394"/>
  <c r="BR386"/>
  <c r="BR378"/>
  <c r="BR370"/>
  <c r="BR362"/>
  <c r="BR354"/>
  <c r="BR346"/>
  <c r="BR338"/>
  <c r="BR330"/>
  <c r="BR322"/>
  <c r="BR314"/>
  <c r="BR306"/>
  <c r="BR298"/>
  <c r="BR290"/>
  <c r="BR282"/>
  <c r="BR274"/>
  <c r="BR266"/>
  <c r="BR258"/>
  <c r="BR250"/>
  <c r="BR242"/>
  <c r="BJ492"/>
  <c r="BJ484"/>
  <c r="BJ476"/>
  <c r="BJ468"/>
  <c r="BJ460"/>
  <c r="BJ452"/>
  <c r="BJ444"/>
  <c r="BJ436"/>
  <c r="BJ428"/>
  <c r="BJ420"/>
  <c r="BJ412"/>
  <c r="BJ404"/>
  <c r="BJ396"/>
  <c r="BJ388"/>
  <c r="BJ380"/>
  <c r="BJ372"/>
  <c r="BJ364"/>
  <c r="BJ356"/>
  <c r="BJ348"/>
  <c r="BJ340"/>
  <c r="BJ332"/>
  <c r="BJ324"/>
  <c r="BJ316"/>
  <c r="BJ308"/>
  <c r="BJ300"/>
  <c r="BJ292"/>
  <c r="BJ284"/>
  <c r="BJ276"/>
  <c r="BJ268"/>
  <c r="BJ260"/>
  <c r="BJ252"/>
  <c r="BJ244"/>
  <c r="BJ236"/>
  <c r="BJ228"/>
  <c r="BJ220"/>
  <c r="BJ212"/>
  <c r="BJ204"/>
  <c r="BJ196"/>
  <c r="BB446"/>
  <c r="BB438"/>
  <c r="BB430"/>
  <c r="BB422"/>
  <c r="BB414"/>
  <c r="BB406"/>
  <c r="BB398"/>
  <c r="BB390"/>
  <c r="BB382"/>
  <c r="BB374"/>
  <c r="BB366"/>
  <c r="BB358"/>
  <c r="BB350"/>
  <c r="BB342"/>
  <c r="BB334"/>
  <c r="BB326"/>
  <c r="BB318"/>
  <c r="BB310"/>
  <c r="BB302"/>
  <c r="BB294"/>
  <c r="BB286"/>
  <c r="BB278"/>
  <c r="BB270"/>
  <c r="BB262"/>
  <c r="BB254"/>
  <c r="BB246"/>
  <c r="BB238"/>
  <c r="BB230"/>
  <c r="BB222"/>
  <c r="BB214"/>
  <c r="BB206"/>
  <c r="BB198"/>
  <c r="BB190"/>
  <c r="BB182"/>
  <c r="BB174"/>
  <c r="BB166"/>
  <c r="BB158"/>
  <c r="BB150"/>
  <c r="AT400"/>
  <c r="AT392"/>
  <c r="AT384"/>
  <c r="AT376"/>
  <c r="AT368"/>
  <c r="AT360"/>
  <c r="AT352"/>
  <c r="AT344"/>
  <c r="AT336"/>
  <c r="AT328"/>
  <c r="AT320"/>
  <c r="AT312"/>
  <c r="AT304"/>
  <c r="AT296"/>
  <c r="AT288"/>
  <c r="AT280"/>
  <c r="AT272"/>
  <c r="AT264"/>
  <c r="AT256"/>
  <c r="AT248"/>
  <c r="AT240"/>
  <c r="AT232"/>
  <c r="AT224"/>
  <c r="AT216"/>
  <c r="AT208"/>
  <c r="AT200"/>
  <c r="AT192"/>
  <c r="AT184"/>
  <c r="AT176"/>
  <c r="AT168"/>
  <c r="AT160"/>
  <c r="AT152"/>
  <c r="AT144"/>
  <c r="AT136"/>
  <c r="AT128"/>
  <c r="AT120"/>
  <c r="AT112"/>
  <c r="AT104"/>
  <c r="AL77"/>
  <c r="AL85"/>
  <c r="AL93"/>
  <c r="AL101"/>
  <c r="AL109"/>
  <c r="AL117"/>
  <c r="AL125"/>
  <c r="AL133"/>
  <c r="AL141"/>
  <c r="AL149"/>
  <c r="AL157"/>
  <c r="AL165"/>
  <c r="AL173"/>
  <c r="AL181"/>
  <c r="AL189"/>
  <c r="AL197"/>
  <c r="AL205"/>
  <c r="AL213"/>
  <c r="AL221"/>
  <c r="AL229"/>
  <c r="AL237"/>
  <c r="AL245"/>
  <c r="AL253"/>
  <c r="AL261"/>
  <c r="AL269"/>
  <c r="AL277"/>
  <c r="AL285"/>
  <c r="AL293"/>
  <c r="CH637"/>
  <c r="CH629"/>
  <c r="CH621"/>
  <c r="CH613"/>
  <c r="CH605"/>
  <c r="CH597"/>
  <c r="CH589"/>
  <c r="CH581"/>
  <c r="CH573"/>
  <c r="CH565"/>
  <c r="CH557"/>
  <c r="CH549"/>
  <c r="CH541"/>
  <c r="CH533"/>
  <c r="CH525"/>
  <c r="CH517"/>
  <c r="CH509"/>
  <c r="CH501"/>
  <c r="CH493"/>
  <c r="CH485"/>
  <c r="CH477"/>
  <c r="CH469"/>
  <c r="CH461"/>
  <c r="CH453"/>
  <c r="CH445"/>
  <c r="CH437"/>
  <c r="CH429"/>
  <c r="CH421"/>
  <c r="CH413"/>
  <c r="CH405"/>
  <c r="CH397"/>
  <c r="CH389"/>
  <c r="CH381"/>
  <c r="CH373"/>
  <c r="CH365"/>
  <c r="CH357"/>
  <c r="CH349"/>
  <c r="BZ582"/>
  <c r="BZ574"/>
  <c r="BZ566"/>
  <c r="BZ558"/>
  <c r="BZ550"/>
  <c r="BZ542"/>
  <c r="BZ534"/>
  <c r="BZ526"/>
  <c r="BZ518"/>
  <c r="BZ510"/>
  <c r="BZ502"/>
  <c r="BZ494"/>
  <c r="BZ486"/>
  <c r="BZ478"/>
  <c r="BZ470"/>
  <c r="BZ462"/>
  <c r="BZ454"/>
  <c r="BZ446"/>
  <c r="BZ438"/>
  <c r="BZ430"/>
  <c r="BZ422"/>
  <c r="BZ414"/>
  <c r="BZ406"/>
  <c r="BZ398"/>
  <c r="BZ390"/>
  <c r="BZ382"/>
  <c r="BZ374"/>
  <c r="BZ366"/>
  <c r="BZ358"/>
  <c r="BZ350"/>
  <c r="BZ342"/>
  <c r="BZ334"/>
  <c r="BZ326"/>
  <c r="BZ318"/>
  <c r="BZ310"/>
  <c r="BZ302"/>
  <c r="BZ294"/>
  <c r="BR531"/>
  <c r="BR523"/>
  <c r="BR515"/>
  <c r="BR507"/>
  <c r="BR499"/>
  <c r="BR491"/>
  <c r="BR483"/>
  <c r="BR475"/>
  <c r="BR467"/>
  <c r="BR459"/>
  <c r="BR451"/>
  <c r="BR443"/>
  <c r="BR435"/>
  <c r="BR427"/>
  <c r="BR419"/>
  <c r="BR411"/>
  <c r="BR403"/>
  <c r="BR395"/>
  <c r="BR387"/>
  <c r="BR379"/>
  <c r="BR371"/>
  <c r="BR363"/>
  <c r="BR355"/>
  <c r="BR347"/>
  <c r="BR339"/>
  <c r="BR331"/>
  <c r="BR323"/>
  <c r="BR315"/>
  <c r="BR307"/>
  <c r="BR299"/>
  <c r="BR291"/>
  <c r="BR283"/>
  <c r="BR275"/>
  <c r="BR267"/>
  <c r="BR259"/>
  <c r="BR251"/>
  <c r="BR243"/>
  <c r="BJ485"/>
  <c r="BJ477"/>
  <c r="BJ469"/>
  <c r="BJ461"/>
  <c r="BJ453"/>
  <c r="BJ445"/>
  <c r="BJ437"/>
  <c r="BJ429"/>
  <c r="BJ421"/>
  <c r="BJ413"/>
  <c r="BJ405"/>
  <c r="BJ397"/>
  <c r="BJ389"/>
  <c r="BJ381"/>
  <c r="BJ373"/>
  <c r="BJ365"/>
  <c r="BJ357"/>
  <c r="BJ349"/>
  <c r="BJ341"/>
  <c r="BJ333"/>
  <c r="BJ325"/>
  <c r="BJ317"/>
  <c r="BJ309"/>
  <c r="BJ301"/>
  <c r="BJ293"/>
  <c r="BJ285"/>
  <c r="BJ277"/>
  <c r="BJ269"/>
  <c r="BJ261"/>
  <c r="BJ253"/>
  <c r="BJ245"/>
  <c r="BJ237"/>
  <c r="BJ229"/>
  <c r="BJ221"/>
  <c r="BJ213"/>
  <c r="BJ205"/>
  <c r="BJ197"/>
  <c r="BB447"/>
  <c r="BB439"/>
  <c r="BB431"/>
  <c r="BB423"/>
  <c r="BB415"/>
  <c r="BB407"/>
  <c r="BB399"/>
  <c r="BB391"/>
  <c r="BB383"/>
  <c r="BB375"/>
  <c r="BB367"/>
  <c r="BB359"/>
  <c r="BB351"/>
  <c r="BB343"/>
  <c r="BB335"/>
  <c r="BB327"/>
  <c r="BB319"/>
  <c r="BB311"/>
  <c r="BB303"/>
  <c r="BB295"/>
  <c r="BB287"/>
  <c r="BB279"/>
  <c r="BB271"/>
  <c r="BB263"/>
  <c r="BB255"/>
  <c r="BB247"/>
  <c r="BB239"/>
  <c r="BB231"/>
  <c r="BB223"/>
  <c r="BB215"/>
  <c r="BB207"/>
  <c r="BB199"/>
  <c r="BB191"/>
  <c r="BB183"/>
  <c r="BB175"/>
  <c r="BB167"/>
  <c r="BB159"/>
  <c r="BB151"/>
  <c r="AT393"/>
  <c r="AT385"/>
  <c r="AT377"/>
  <c r="AT369"/>
  <c r="AT361"/>
  <c r="AT353"/>
  <c r="AT345"/>
  <c r="AT337"/>
  <c r="AT329"/>
  <c r="AT321"/>
  <c r="AT313"/>
  <c r="AT305"/>
  <c r="AT297"/>
  <c r="AT289"/>
  <c r="AT281"/>
  <c r="AT273"/>
  <c r="AT265"/>
  <c r="AT257"/>
  <c r="AT249"/>
  <c r="AT241"/>
  <c r="AT233"/>
  <c r="AT225"/>
  <c r="AT217"/>
  <c r="AT209"/>
  <c r="AT201"/>
  <c r="AT193"/>
  <c r="AT185"/>
  <c r="AT177"/>
  <c r="AT169"/>
  <c r="AT161"/>
  <c r="AT153"/>
  <c r="AT145"/>
  <c r="AT137"/>
  <c r="AT129"/>
  <c r="AT121"/>
  <c r="AT113"/>
  <c r="AT105"/>
  <c r="AL76"/>
  <c r="AL84"/>
  <c r="AL92"/>
  <c r="AL100"/>
  <c r="AL108"/>
  <c r="AL116"/>
  <c r="AL124"/>
  <c r="AL132"/>
  <c r="AL140"/>
  <c r="AL148"/>
  <c r="AL156"/>
  <c r="AL164"/>
  <c r="AL172"/>
  <c r="AL180"/>
  <c r="AL188"/>
  <c r="AL196"/>
  <c r="AL204"/>
  <c r="AL212"/>
  <c r="AL220"/>
  <c r="AL228"/>
  <c r="AL236"/>
  <c r="AL244"/>
  <c r="AL252"/>
  <c r="AL260"/>
  <c r="AL268"/>
  <c r="AL276"/>
  <c r="AL284"/>
  <c r="AL292"/>
  <c r="CH638"/>
  <c r="CH630"/>
  <c r="CH622"/>
  <c r="CH614"/>
  <c r="CH606"/>
  <c r="CH598"/>
  <c r="CH590"/>
  <c r="CH582"/>
  <c r="CH574"/>
  <c r="CH566"/>
  <c r="CH558"/>
  <c r="CH550"/>
  <c r="CH542"/>
  <c r="CH534"/>
  <c r="CH526"/>
  <c r="CH518"/>
  <c r="CH510"/>
  <c r="CH502"/>
  <c r="CH494"/>
  <c r="CH486"/>
  <c r="CH478"/>
  <c r="CH470"/>
  <c r="CH462"/>
  <c r="CH454"/>
  <c r="CH446"/>
  <c r="CH438"/>
  <c r="CH430"/>
  <c r="CH422"/>
  <c r="CH414"/>
  <c r="CH406"/>
  <c r="CH398"/>
  <c r="CH390"/>
  <c r="CH382"/>
  <c r="CH374"/>
  <c r="CH366"/>
  <c r="CH358"/>
  <c r="CH350"/>
  <c r="BZ583"/>
  <c r="BZ575"/>
  <c r="BZ567"/>
  <c r="BZ559"/>
  <c r="BZ551"/>
  <c r="BZ543"/>
  <c r="BZ535"/>
  <c r="BZ527"/>
  <c r="BZ519"/>
  <c r="BZ511"/>
  <c r="BZ503"/>
  <c r="BZ495"/>
  <c r="BZ487"/>
  <c r="BZ479"/>
  <c r="BZ471"/>
  <c r="BZ463"/>
  <c r="BZ455"/>
  <c r="BZ447"/>
  <c r="BZ439"/>
  <c r="BZ431"/>
  <c r="BZ423"/>
  <c r="BZ415"/>
  <c r="BZ407"/>
  <c r="BZ399"/>
  <c r="BZ391"/>
  <c r="BZ383"/>
  <c r="BZ375"/>
  <c r="BZ367"/>
  <c r="BZ359"/>
  <c r="BZ351"/>
  <c r="BZ343"/>
  <c r="BZ335"/>
  <c r="BZ327"/>
  <c r="BZ319"/>
  <c r="BZ311"/>
  <c r="BZ303"/>
  <c r="BZ295"/>
  <c r="BR532"/>
  <c r="BR524"/>
  <c r="BR516"/>
  <c r="BR508"/>
  <c r="BR500"/>
  <c r="BR492"/>
  <c r="BR484"/>
  <c r="BR476"/>
  <c r="BR468"/>
  <c r="BR460"/>
  <c r="BR452"/>
  <c r="BR444"/>
  <c r="BR436"/>
  <c r="BR428"/>
  <c r="BR420"/>
  <c r="BR412"/>
  <c r="BR404"/>
  <c r="BR396"/>
  <c r="BR388"/>
  <c r="BR380"/>
  <c r="BR372"/>
  <c r="BR364"/>
  <c r="BR356"/>
  <c r="BR348"/>
  <c r="BR340"/>
  <c r="BR332"/>
  <c r="BR324"/>
  <c r="BR316"/>
  <c r="BR308"/>
  <c r="BR300"/>
  <c r="BR292"/>
  <c r="BR284"/>
  <c r="BR276"/>
  <c r="BR268"/>
  <c r="BR260"/>
  <c r="BR252"/>
  <c r="BR244"/>
  <c r="BJ486"/>
  <c r="BJ478"/>
  <c r="BJ470"/>
  <c r="BJ462"/>
  <c r="BJ454"/>
  <c r="BJ446"/>
  <c r="BJ438"/>
  <c r="BJ430"/>
  <c r="BJ422"/>
  <c r="BJ414"/>
  <c r="BJ406"/>
  <c r="BJ398"/>
  <c r="BJ390"/>
  <c r="BJ382"/>
  <c r="BJ374"/>
  <c r="BJ366"/>
  <c r="BJ358"/>
  <c r="BJ350"/>
  <c r="BJ342"/>
  <c r="BJ334"/>
  <c r="BJ326"/>
  <c r="BJ318"/>
  <c r="BJ310"/>
  <c r="BJ302"/>
  <c r="BJ294"/>
  <c r="BJ286"/>
  <c r="BJ278"/>
  <c r="BJ270"/>
  <c r="BJ262"/>
  <c r="BJ254"/>
  <c r="BJ246"/>
  <c r="BJ238"/>
  <c r="BJ230"/>
  <c r="BJ222"/>
  <c r="BJ214"/>
  <c r="BJ206"/>
  <c r="BJ198"/>
  <c r="BB440"/>
  <c r="BB432"/>
  <c r="BB424"/>
  <c r="BB416"/>
  <c r="BB408"/>
  <c r="BB400"/>
  <c r="BB392"/>
  <c r="BB384"/>
  <c r="BB376"/>
  <c r="BB368"/>
  <c r="BB360"/>
  <c r="BB352"/>
  <c r="BB344"/>
  <c r="BB336"/>
  <c r="BB328"/>
  <c r="BB320"/>
  <c r="BB312"/>
  <c r="BB304"/>
  <c r="BB296"/>
  <c r="BB288"/>
  <c r="BB280"/>
  <c r="BB272"/>
  <c r="BB264"/>
  <c r="BB256"/>
  <c r="BB248"/>
  <c r="BB240"/>
  <c r="BB232"/>
  <c r="BB224"/>
  <c r="BB216"/>
  <c r="BB208"/>
  <c r="BB200"/>
  <c r="BB192"/>
  <c r="BB184"/>
  <c r="BB176"/>
  <c r="BB168"/>
  <c r="BB160"/>
  <c r="BB152"/>
  <c r="AT394"/>
  <c r="AT386"/>
  <c r="AT378"/>
  <c r="AT370"/>
  <c r="AT362"/>
  <c r="AT354"/>
  <c r="AT346"/>
  <c r="AT338"/>
  <c r="AT330"/>
  <c r="AT322"/>
  <c r="AT314"/>
  <c r="AT306"/>
  <c r="AT298"/>
  <c r="AT290"/>
  <c r="AT282"/>
  <c r="AT274"/>
  <c r="AT266"/>
  <c r="AT258"/>
  <c r="AT250"/>
  <c r="AT242"/>
  <c r="AT234"/>
  <c r="AT226"/>
  <c r="AT218"/>
  <c r="AT210"/>
  <c r="AT202"/>
  <c r="AT194"/>
  <c r="AT186"/>
  <c r="AT178"/>
  <c r="AT170"/>
  <c r="AT162"/>
  <c r="AT154"/>
  <c r="AT146"/>
  <c r="AT138"/>
  <c r="AT130"/>
  <c r="AT122"/>
  <c r="AT114"/>
  <c r="AT106"/>
  <c r="AL75"/>
  <c r="AL83"/>
  <c r="AL91"/>
  <c r="AL99"/>
  <c r="AL107"/>
  <c r="AL115"/>
  <c r="AL123"/>
  <c r="AL131"/>
  <c r="AL139"/>
  <c r="AL147"/>
  <c r="AL155"/>
  <c r="AL163"/>
  <c r="AL171"/>
  <c r="AL179"/>
  <c r="AL187"/>
  <c r="AL195"/>
  <c r="AL203"/>
  <c r="AL211"/>
  <c r="AL219"/>
  <c r="AL227"/>
  <c r="AL235"/>
  <c r="AL243"/>
  <c r="AL251"/>
  <c r="AL259"/>
  <c r="AL267"/>
  <c r="AL275"/>
  <c r="AL283"/>
  <c r="AL291"/>
  <c r="CH639"/>
  <c r="CH631"/>
  <c r="CH623"/>
  <c r="CH615"/>
  <c r="CH607"/>
  <c r="CH599"/>
  <c r="CH591"/>
  <c r="CH583"/>
  <c r="CH575"/>
  <c r="CH567"/>
  <c r="CH559"/>
  <c r="CH551"/>
  <c r="CH543"/>
  <c r="CH535"/>
  <c r="CH527"/>
  <c r="CH519"/>
  <c r="CH511"/>
  <c r="CH503"/>
  <c r="CH495"/>
  <c r="CH487"/>
  <c r="CH479"/>
  <c r="CH471"/>
  <c r="CH463"/>
  <c r="CH455"/>
  <c r="CH447"/>
  <c r="CH439"/>
  <c r="CH431"/>
  <c r="CH423"/>
  <c r="CH415"/>
  <c r="CH407"/>
  <c r="CH399"/>
  <c r="CH391"/>
  <c r="CH383"/>
  <c r="CH375"/>
  <c r="CH367"/>
  <c r="CH359"/>
  <c r="CH351"/>
  <c r="BZ584"/>
  <c r="BZ576"/>
  <c r="BZ568"/>
  <c r="BZ560"/>
  <c r="BZ552"/>
  <c r="BZ544"/>
  <c r="BZ536"/>
  <c r="BZ528"/>
  <c r="BZ520"/>
  <c r="BZ512"/>
  <c r="BZ504"/>
  <c r="BZ496"/>
  <c r="BZ488"/>
  <c r="BZ480"/>
  <c r="BZ472"/>
  <c r="BZ464"/>
  <c r="BZ456"/>
  <c r="BZ448"/>
  <c r="BZ440"/>
  <c r="BZ432"/>
  <c r="BZ424"/>
  <c r="BZ416"/>
  <c r="BZ408"/>
  <c r="BZ400"/>
  <c r="BZ392"/>
  <c r="BZ384"/>
  <c r="BZ376"/>
  <c r="BZ368"/>
  <c r="BZ360"/>
  <c r="BZ352"/>
  <c r="BZ344"/>
  <c r="BZ336"/>
  <c r="BZ328"/>
  <c r="BZ320"/>
  <c r="BZ312"/>
  <c r="BZ304"/>
  <c r="BZ296"/>
  <c r="BR533"/>
  <c r="BR525"/>
  <c r="BR517"/>
  <c r="BR509"/>
  <c r="BR501"/>
  <c r="BR493"/>
  <c r="BR485"/>
  <c r="BR477"/>
  <c r="BR469"/>
  <c r="BR461"/>
  <c r="BR453"/>
  <c r="BR445"/>
  <c r="BR437"/>
  <c r="BR429"/>
  <c r="BR421"/>
  <c r="BR413"/>
  <c r="BR405"/>
  <c r="BR397"/>
  <c r="BR389"/>
  <c r="BR381"/>
  <c r="BR373"/>
  <c r="BR365"/>
  <c r="BR357"/>
  <c r="BR349"/>
  <c r="BR341"/>
  <c r="BR333"/>
  <c r="BR325"/>
  <c r="BR317"/>
  <c r="BR309"/>
  <c r="BR301"/>
  <c r="BR293"/>
  <c r="BR285"/>
  <c r="BR277"/>
  <c r="BR269"/>
  <c r="BR261"/>
  <c r="BR253"/>
  <c r="BR245"/>
  <c r="BJ487"/>
  <c r="BJ479"/>
  <c r="BJ471"/>
  <c r="BJ463"/>
  <c r="BJ455"/>
  <c r="BJ447"/>
  <c r="BJ439"/>
  <c r="BJ431"/>
  <c r="BJ423"/>
  <c r="BJ415"/>
  <c r="BJ407"/>
  <c r="BJ399"/>
  <c r="BJ391"/>
  <c r="BJ383"/>
  <c r="BJ375"/>
  <c r="BJ367"/>
  <c r="BJ359"/>
  <c r="BJ351"/>
  <c r="BJ343"/>
  <c r="BJ335"/>
  <c r="BJ327"/>
  <c r="BJ319"/>
  <c r="BJ311"/>
  <c r="BJ303"/>
  <c r="BJ295"/>
  <c r="BJ287"/>
  <c r="BJ279"/>
  <c r="BJ271"/>
  <c r="BJ263"/>
  <c r="BJ255"/>
  <c r="BJ247"/>
  <c r="BJ239"/>
  <c r="BJ231"/>
  <c r="BJ223"/>
  <c r="BJ215"/>
  <c r="BJ207"/>
  <c r="BJ199"/>
  <c r="BB441"/>
  <c r="BB433"/>
  <c r="BB425"/>
  <c r="BB417"/>
  <c r="BB409"/>
  <c r="BB401"/>
  <c r="BB393"/>
  <c r="BB385"/>
  <c r="BB377"/>
  <c r="BB369"/>
  <c r="BB361"/>
  <c r="BB353"/>
  <c r="BB345"/>
  <c r="BB337"/>
  <c r="BB329"/>
  <c r="BB321"/>
  <c r="BB313"/>
  <c r="BB305"/>
  <c r="BB297"/>
  <c r="BB289"/>
  <c r="BB281"/>
  <c r="BB273"/>
  <c r="BB265"/>
  <c r="BB257"/>
  <c r="BB249"/>
  <c r="BB241"/>
  <c r="BB233"/>
  <c r="BB225"/>
  <c r="BB217"/>
  <c r="BB209"/>
  <c r="BB201"/>
  <c r="BB193"/>
  <c r="BB185"/>
  <c r="BB177"/>
  <c r="BB169"/>
  <c r="BB161"/>
  <c r="BB153"/>
  <c r="AT395"/>
  <c r="AT387"/>
  <c r="AT379"/>
  <c r="AT371"/>
  <c r="AT363"/>
  <c r="AT355"/>
  <c r="AT347"/>
  <c r="AT339"/>
  <c r="AT331"/>
  <c r="AT323"/>
  <c r="AT315"/>
  <c r="AT307"/>
  <c r="AT299"/>
  <c r="AT291"/>
  <c r="AT283"/>
  <c r="AT275"/>
  <c r="AT267"/>
  <c r="AT259"/>
  <c r="AT251"/>
  <c r="AT243"/>
  <c r="AT235"/>
  <c r="AT227"/>
  <c r="AT219"/>
  <c r="AT211"/>
  <c r="AT203"/>
  <c r="AT195"/>
  <c r="AT187"/>
  <c r="AT179"/>
  <c r="AT171"/>
  <c r="AT163"/>
  <c r="AT155"/>
  <c r="AT147"/>
  <c r="AT139"/>
  <c r="AT131"/>
  <c r="AT123"/>
  <c r="AT115"/>
  <c r="AT107"/>
  <c r="AL74"/>
  <c r="AL82"/>
  <c r="AL90"/>
  <c r="AL98"/>
  <c r="AL106"/>
  <c r="AL114"/>
  <c r="AL122"/>
  <c r="AL130"/>
  <c r="AL138"/>
  <c r="AL146"/>
  <c r="AL154"/>
  <c r="AL162"/>
  <c r="AL170"/>
  <c r="AL178"/>
  <c r="AL186"/>
  <c r="AL194"/>
  <c r="AL202"/>
  <c r="AL210"/>
  <c r="AL218"/>
  <c r="AL226"/>
  <c r="AL234"/>
  <c r="AL242"/>
  <c r="AL250"/>
  <c r="AL258"/>
  <c r="AL266"/>
  <c r="AL274"/>
  <c r="AL282"/>
  <c r="AL290"/>
  <c r="CH640"/>
  <c r="CH632"/>
  <c r="CH624"/>
  <c r="CH616"/>
  <c r="CH608"/>
  <c r="CH600"/>
  <c r="CH592"/>
  <c r="CH584"/>
  <c r="CH576"/>
  <c r="CH568"/>
  <c r="CH560"/>
  <c r="CH552"/>
  <c r="CH544"/>
  <c r="CH536"/>
  <c r="CH528"/>
  <c r="CH520"/>
  <c r="CH512"/>
  <c r="CH504"/>
  <c r="CH496"/>
  <c r="CH488"/>
  <c r="CH480"/>
  <c r="CH472"/>
  <c r="CH464"/>
  <c r="CH456"/>
  <c r="CH448"/>
  <c r="CH440"/>
  <c r="CH432"/>
  <c r="CH424"/>
  <c r="CH416"/>
  <c r="CH408"/>
  <c r="CH400"/>
  <c r="CH392"/>
  <c r="CH384"/>
  <c r="CH376"/>
  <c r="CH368"/>
  <c r="CH360"/>
  <c r="CH352"/>
  <c r="CH344"/>
  <c r="CJ344" s="1"/>
  <c r="CI344" s="1"/>
  <c r="BZ585"/>
  <c r="BZ577"/>
  <c r="BZ569"/>
  <c r="BZ561"/>
  <c r="BZ553"/>
  <c r="BZ545"/>
  <c r="BZ537"/>
  <c r="BZ529"/>
  <c r="BZ521"/>
  <c r="BZ513"/>
  <c r="BZ505"/>
  <c r="BZ497"/>
  <c r="BZ489"/>
  <c r="BZ481"/>
  <c r="BZ473"/>
  <c r="BZ465"/>
  <c r="BZ457"/>
  <c r="BZ449"/>
  <c r="BZ441"/>
  <c r="BZ433"/>
  <c r="BZ425"/>
  <c r="BZ417"/>
  <c r="BZ409"/>
  <c r="BZ401"/>
  <c r="BZ393"/>
  <c r="BZ385"/>
  <c r="BZ377"/>
  <c r="BZ369"/>
  <c r="BZ361"/>
  <c r="BZ353"/>
  <c r="BZ345"/>
  <c r="BZ337"/>
  <c r="BZ329"/>
  <c r="BZ321"/>
  <c r="BZ313"/>
  <c r="BZ305"/>
  <c r="BZ297"/>
  <c r="CB289"/>
  <c r="CA289" s="1"/>
  <c r="BR534"/>
  <c r="BR526"/>
  <c r="BR518"/>
  <c r="BR510"/>
  <c r="BR502"/>
  <c r="BR494"/>
  <c r="BR486"/>
  <c r="BR478"/>
  <c r="BR470"/>
  <c r="BR462"/>
  <c r="BR454"/>
  <c r="BR446"/>
  <c r="BR438"/>
  <c r="BR430"/>
  <c r="BR422"/>
  <c r="BR414"/>
  <c r="BR406"/>
  <c r="BR398"/>
  <c r="BR390"/>
  <c r="BR382"/>
  <c r="BR374"/>
  <c r="BR366"/>
  <c r="BR358"/>
  <c r="BR350"/>
  <c r="BR342"/>
  <c r="BR334"/>
  <c r="BR326"/>
  <c r="BR318"/>
  <c r="BR310"/>
  <c r="BR302"/>
  <c r="BR294"/>
  <c r="BR286"/>
  <c r="BR278"/>
  <c r="BR270"/>
  <c r="BR262"/>
  <c r="BR254"/>
  <c r="BR246"/>
  <c r="BR238"/>
  <c r="BT238" s="1"/>
  <c r="BS238" s="1"/>
  <c r="BJ488"/>
  <c r="BJ480"/>
  <c r="BJ472"/>
  <c r="BJ464"/>
  <c r="BJ456"/>
  <c r="BJ448"/>
  <c r="BJ440"/>
  <c r="BJ432"/>
  <c r="BJ424"/>
  <c r="BJ416"/>
  <c r="BJ408"/>
  <c r="BJ400"/>
  <c r="BJ392"/>
  <c r="BJ384"/>
  <c r="BJ376"/>
  <c r="BJ368"/>
  <c r="BJ360"/>
  <c r="BJ352"/>
  <c r="BJ344"/>
  <c r="BJ336"/>
  <c r="BJ328"/>
  <c r="BJ320"/>
  <c r="BJ312"/>
  <c r="BJ304"/>
  <c r="BJ296"/>
  <c r="BJ288"/>
  <c r="BJ280"/>
  <c r="BJ272"/>
  <c r="BJ264"/>
  <c r="BJ256"/>
  <c r="BJ248"/>
  <c r="BJ240"/>
  <c r="BJ232"/>
  <c r="BJ224"/>
  <c r="BJ216"/>
  <c r="BJ208"/>
  <c r="BJ200"/>
  <c r="BB442"/>
  <c r="BB434"/>
  <c r="BB426"/>
  <c r="BB418"/>
  <c r="BB410"/>
  <c r="BB402"/>
  <c r="BB394"/>
  <c r="BB386"/>
  <c r="BB378"/>
  <c r="BB370"/>
  <c r="BB362"/>
  <c r="BB354"/>
  <c r="BB346"/>
  <c r="BB338"/>
  <c r="BB330"/>
  <c r="BB322"/>
  <c r="BB314"/>
  <c r="BB306"/>
  <c r="BB298"/>
  <c r="BB290"/>
  <c r="BB282"/>
  <c r="BB274"/>
  <c r="BB266"/>
  <c r="BB258"/>
  <c r="BB250"/>
  <c r="BB242"/>
  <c r="BB234"/>
  <c r="BB226"/>
  <c r="BB218"/>
  <c r="BB210"/>
  <c r="BB202"/>
  <c r="BB194"/>
  <c r="BB186"/>
  <c r="BB178"/>
  <c r="BB170"/>
  <c r="BB162"/>
  <c r="BB154"/>
  <c r="AT396"/>
  <c r="AT388"/>
  <c r="AT380"/>
  <c r="AT372"/>
  <c r="AT364"/>
  <c r="AT356"/>
  <c r="AT348"/>
  <c r="AT340"/>
  <c r="AT332"/>
  <c r="AT324"/>
  <c r="AT316"/>
  <c r="AT308"/>
  <c r="AT300"/>
  <c r="AT292"/>
  <c r="AT284"/>
  <c r="AT276"/>
  <c r="AT268"/>
  <c r="AT260"/>
  <c r="AT252"/>
  <c r="AT244"/>
  <c r="AT236"/>
  <c r="AT228"/>
  <c r="AT220"/>
  <c r="AT212"/>
  <c r="AT204"/>
  <c r="AT196"/>
  <c r="AT188"/>
  <c r="AT180"/>
  <c r="AT172"/>
  <c r="AT164"/>
  <c r="AT156"/>
  <c r="AT148"/>
  <c r="AT140"/>
  <c r="AT132"/>
  <c r="AT124"/>
  <c r="AT116"/>
  <c r="AT108"/>
  <c r="AL73"/>
  <c r="AL81"/>
  <c r="AL89"/>
  <c r="AL97"/>
  <c r="AL105"/>
  <c r="AL113"/>
  <c r="AL121"/>
  <c r="AL129"/>
  <c r="AL137"/>
  <c r="AL145"/>
  <c r="AL153"/>
  <c r="AL161"/>
  <c r="AL169"/>
  <c r="AL177"/>
  <c r="AL185"/>
  <c r="AL193"/>
  <c r="AL201"/>
  <c r="AL209"/>
  <c r="AL217"/>
  <c r="AL225"/>
  <c r="AL233"/>
  <c r="AL241"/>
  <c r="AL249"/>
  <c r="AL257"/>
  <c r="AL265"/>
  <c r="AL273"/>
  <c r="AL281"/>
  <c r="AL289"/>
  <c r="CH641"/>
  <c r="CH633"/>
  <c r="CH625"/>
  <c r="CH617"/>
  <c r="CH609"/>
  <c r="CH601"/>
  <c r="CH593"/>
  <c r="CH585"/>
  <c r="CH577"/>
  <c r="CH569"/>
  <c r="CH561"/>
  <c r="CH553"/>
  <c r="CH545"/>
  <c r="CH537"/>
  <c r="CH529"/>
  <c r="CH521"/>
  <c r="CH513"/>
  <c r="CH505"/>
  <c r="CH497"/>
  <c r="CH489"/>
  <c r="CH481"/>
  <c r="CH473"/>
  <c r="CH465"/>
  <c r="CH457"/>
  <c r="CH449"/>
  <c r="CH441"/>
  <c r="CH433"/>
  <c r="CH425"/>
  <c r="CH417"/>
  <c r="CH409"/>
  <c r="CH401"/>
  <c r="CH393"/>
  <c r="CH385"/>
  <c r="CH377"/>
  <c r="CH369"/>
  <c r="CH361"/>
  <c r="CH353"/>
  <c r="CH345"/>
  <c r="BZ586"/>
  <c r="BZ578"/>
  <c r="BZ570"/>
  <c r="BZ562"/>
  <c r="BZ554"/>
  <c r="BZ546"/>
  <c r="BZ538"/>
  <c r="BZ530"/>
  <c r="BZ522"/>
  <c r="BZ514"/>
  <c r="BZ506"/>
  <c r="BZ498"/>
  <c r="BZ490"/>
  <c r="BZ482"/>
  <c r="BZ474"/>
  <c r="BZ466"/>
  <c r="BZ458"/>
  <c r="BZ450"/>
  <c r="BZ442"/>
  <c r="BZ434"/>
  <c r="BZ426"/>
  <c r="BZ418"/>
  <c r="BZ410"/>
  <c r="BZ402"/>
  <c r="BZ394"/>
  <c r="BZ386"/>
  <c r="BZ378"/>
  <c r="BZ370"/>
  <c r="BZ362"/>
  <c r="BZ354"/>
  <c r="BZ346"/>
  <c r="BZ338"/>
  <c r="BZ330"/>
  <c r="BZ322"/>
  <c r="BZ314"/>
  <c r="BZ306"/>
  <c r="BZ298"/>
  <c r="BZ290"/>
  <c r="BR535"/>
  <c r="BR527"/>
  <c r="BR519"/>
  <c r="BR511"/>
  <c r="BR503"/>
  <c r="BR495"/>
  <c r="BR487"/>
  <c r="BR479"/>
  <c r="BR471"/>
  <c r="BR463"/>
  <c r="BR455"/>
  <c r="BR447"/>
  <c r="BR439"/>
  <c r="BR431"/>
  <c r="BR423"/>
  <c r="BR415"/>
  <c r="BR407"/>
  <c r="BR399"/>
  <c r="BR391"/>
  <c r="BR383"/>
  <c r="BR375"/>
  <c r="BR367"/>
  <c r="BR359"/>
  <c r="BR351"/>
  <c r="BR343"/>
  <c r="BR335"/>
  <c r="BR327"/>
  <c r="BR319"/>
  <c r="BR311"/>
  <c r="BR303"/>
  <c r="BR295"/>
  <c r="BR287"/>
  <c r="BR279"/>
  <c r="BR271"/>
  <c r="BR263"/>
  <c r="BR255"/>
  <c r="BR247"/>
  <c r="BR239"/>
  <c r="BJ489"/>
  <c r="BJ481"/>
  <c r="BJ473"/>
  <c r="BJ465"/>
  <c r="BJ457"/>
  <c r="BJ449"/>
  <c r="BJ441"/>
  <c r="BJ433"/>
  <c r="BJ425"/>
  <c r="BJ417"/>
  <c r="BJ409"/>
  <c r="BJ401"/>
  <c r="BJ393"/>
  <c r="BJ385"/>
  <c r="BJ377"/>
  <c r="BJ369"/>
  <c r="BJ361"/>
  <c r="BJ353"/>
  <c r="BJ345"/>
  <c r="BJ337"/>
  <c r="BJ329"/>
  <c r="BJ321"/>
  <c r="BJ313"/>
  <c r="BJ305"/>
  <c r="BJ297"/>
  <c r="BJ289"/>
  <c r="BJ281"/>
  <c r="BJ273"/>
  <c r="BJ265"/>
  <c r="BJ257"/>
  <c r="BJ249"/>
  <c r="BJ241"/>
  <c r="BJ233"/>
  <c r="BJ225"/>
  <c r="BJ217"/>
  <c r="BJ209"/>
  <c r="BJ201"/>
  <c r="BJ193"/>
  <c r="BL193" s="1"/>
  <c r="BK193" s="1"/>
  <c r="BB443"/>
  <c r="BB435"/>
  <c r="BB427"/>
  <c r="BB419"/>
  <c r="BB411"/>
  <c r="BB403"/>
  <c r="BB395"/>
  <c r="BB387"/>
  <c r="BB379"/>
  <c r="BB371"/>
  <c r="BB363"/>
  <c r="BB355"/>
  <c r="BB347"/>
  <c r="BB339"/>
  <c r="BB331"/>
  <c r="BB323"/>
  <c r="BB315"/>
  <c r="BB307"/>
  <c r="BB299"/>
  <c r="BB291"/>
  <c r="BB283"/>
  <c r="BB275"/>
  <c r="BB267"/>
  <c r="BB259"/>
  <c r="BB251"/>
  <c r="BB243"/>
  <c r="BB235"/>
  <c r="BB227"/>
  <c r="BB219"/>
  <c r="BB211"/>
  <c r="BB203"/>
  <c r="BB195"/>
  <c r="BB187"/>
  <c r="BB179"/>
  <c r="BB171"/>
  <c r="BB163"/>
  <c r="BB155"/>
  <c r="BB148"/>
  <c r="BD148" s="1"/>
  <c r="BC148" s="1"/>
  <c r="AT397"/>
  <c r="AT389"/>
  <c r="AT381"/>
  <c r="AT373"/>
  <c r="AT365"/>
  <c r="AT357"/>
  <c r="AT349"/>
  <c r="AT341"/>
  <c r="AT333"/>
  <c r="AT325"/>
  <c r="AT317"/>
  <c r="AT309"/>
  <c r="AT301"/>
  <c r="AT293"/>
  <c r="AT285"/>
  <c r="AT277"/>
  <c r="AT269"/>
  <c r="AT261"/>
  <c r="AT253"/>
  <c r="AT245"/>
  <c r="AT237"/>
  <c r="AT229"/>
  <c r="AT221"/>
  <c r="AT213"/>
  <c r="AT205"/>
  <c r="AT197"/>
  <c r="AT189"/>
  <c r="AT181"/>
  <c r="AT173"/>
  <c r="AT165"/>
  <c r="AT157"/>
  <c r="AT149"/>
  <c r="AT141"/>
  <c r="AT133"/>
  <c r="AT125"/>
  <c r="AT117"/>
  <c r="AT109"/>
  <c r="AT101"/>
  <c r="AL72"/>
  <c r="AL80"/>
  <c r="AL88"/>
  <c r="AL96"/>
  <c r="AL104"/>
  <c r="AL112"/>
  <c r="AL120"/>
  <c r="AL128"/>
  <c r="AL136"/>
  <c r="AL144"/>
  <c r="AL152"/>
  <c r="AL160"/>
  <c r="AL168"/>
  <c r="AL176"/>
  <c r="AL184"/>
  <c r="AL192"/>
  <c r="AL200"/>
  <c r="AL208"/>
  <c r="AL216"/>
  <c r="AL224"/>
  <c r="AL232"/>
  <c r="AL240"/>
  <c r="AL248"/>
  <c r="AL256"/>
  <c r="AL264"/>
  <c r="AL272"/>
  <c r="AL280"/>
  <c r="AL288"/>
  <c r="CH642"/>
  <c r="CH634"/>
  <c r="CH626"/>
  <c r="CH618"/>
  <c r="CH610"/>
  <c r="CH602"/>
  <c r="CH594"/>
  <c r="CH586"/>
  <c r="CH578"/>
  <c r="CH570"/>
  <c r="CH562"/>
  <c r="CH554"/>
  <c r="CH546"/>
  <c r="CH538"/>
  <c r="CH530"/>
  <c r="CH522"/>
  <c r="CH514"/>
  <c r="CH506"/>
  <c r="CH498"/>
  <c r="CH490"/>
  <c r="CH482"/>
  <c r="CH474"/>
  <c r="CH466"/>
  <c r="CH458"/>
  <c r="CH450"/>
  <c r="CH442"/>
  <c r="CH434"/>
  <c r="CH426"/>
  <c r="CH418"/>
  <c r="CH410"/>
  <c r="CH402"/>
  <c r="CH394"/>
  <c r="CH386"/>
  <c r="CH378"/>
  <c r="CH370"/>
  <c r="CH362"/>
  <c r="CH354"/>
  <c r="CH346"/>
  <c r="BZ587"/>
  <c r="BZ579"/>
  <c r="BZ571"/>
  <c r="BZ563"/>
  <c r="BZ555"/>
  <c r="BZ547"/>
  <c r="BZ539"/>
  <c r="BZ531"/>
  <c r="BZ523"/>
  <c r="BZ515"/>
  <c r="BZ507"/>
  <c r="BZ499"/>
  <c r="BZ491"/>
  <c r="BZ483"/>
  <c r="BZ475"/>
  <c r="BZ467"/>
  <c r="BZ459"/>
  <c r="BZ451"/>
  <c r="BZ443"/>
  <c r="BZ435"/>
  <c r="BZ427"/>
  <c r="BZ419"/>
  <c r="BZ411"/>
  <c r="BZ403"/>
  <c r="BZ395"/>
  <c r="BZ387"/>
  <c r="BZ379"/>
  <c r="BZ371"/>
  <c r="BZ363"/>
  <c r="BZ355"/>
  <c r="BZ347"/>
  <c r="BZ339"/>
  <c r="BZ331"/>
  <c r="BZ323"/>
  <c r="BZ315"/>
  <c r="BZ307"/>
  <c r="BZ299"/>
  <c r="BZ291"/>
  <c r="BR536"/>
  <c r="BR528"/>
  <c r="BR520"/>
  <c r="BR512"/>
  <c r="BR504"/>
  <c r="BR496"/>
  <c r="BR488"/>
  <c r="BR480"/>
  <c r="BR472"/>
  <c r="BR464"/>
  <c r="BR456"/>
  <c r="BR448"/>
  <c r="BR440"/>
  <c r="BR432"/>
  <c r="BR424"/>
  <c r="BR416"/>
  <c r="BR408"/>
  <c r="BR400"/>
  <c r="BR392"/>
  <c r="BR384"/>
  <c r="BR376"/>
  <c r="BR368"/>
  <c r="BR360"/>
  <c r="BR352"/>
  <c r="BR344"/>
  <c r="BR336"/>
  <c r="BR328"/>
  <c r="BR320"/>
  <c r="BR312"/>
  <c r="BR304"/>
  <c r="BR296"/>
  <c r="BR288"/>
  <c r="BR280"/>
  <c r="BR272"/>
  <c r="BR264"/>
  <c r="BR256"/>
  <c r="BR248"/>
  <c r="BR240"/>
  <c r="BJ490"/>
  <c r="BJ482"/>
  <c r="BJ474"/>
  <c r="BJ466"/>
  <c r="BJ458"/>
  <c r="BJ450"/>
  <c r="BJ442"/>
  <c r="BJ434"/>
  <c r="BJ426"/>
  <c r="BJ418"/>
  <c r="BJ410"/>
  <c r="BJ402"/>
  <c r="BJ394"/>
  <c r="BJ386"/>
  <c r="BJ378"/>
  <c r="BJ370"/>
  <c r="BJ362"/>
  <c r="BJ354"/>
  <c r="BJ346"/>
  <c r="BJ338"/>
  <c r="BJ330"/>
  <c r="BJ322"/>
  <c r="BJ314"/>
  <c r="BJ306"/>
  <c r="BJ298"/>
  <c r="BJ290"/>
  <c r="BJ282"/>
  <c r="BJ274"/>
  <c r="BJ266"/>
  <c r="BJ258"/>
  <c r="BJ250"/>
  <c r="BJ242"/>
  <c r="BJ234"/>
  <c r="BJ226"/>
  <c r="BJ218"/>
  <c r="BJ210"/>
  <c r="BJ202"/>
  <c r="BJ194"/>
  <c r="BB444"/>
  <c r="BB436"/>
  <c r="BB428"/>
  <c r="BB420"/>
  <c r="BB412"/>
  <c r="BB404"/>
  <c r="BB396"/>
  <c r="BB388"/>
  <c r="BB380"/>
  <c r="BB372"/>
  <c r="BB364"/>
  <c r="BB356"/>
  <c r="BB348"/>
  <c r="BB340"/>
  <c r="BB332"/>
  <c r="BB324"/>
  <c r="BB316"/>
  <c r="BB308"/>
  <c r="BB300"/>
  <c r="BB292"/>
  <c r="BB284"/>
  <c r="BB276"/>
  <c r="BB268"/>
  <c r="BB260"/>
  <c r="BB252"/>
  <c r="BB244"/>
  <c r="BB236"/>
  <c r="BB228"/>
  <c r="BB220"/>
  <c r="BB212"/>
  <c r="BB204"/>
  <c r="BB196"/>
  <c r="BB188"/>
  <c r="BB180"/>
  <c r="BB172"/>
  <c r="BB164"/>
  <c r="BB156"/>
  <c r="AT398"/>
  <c r="AT390"/>
  <c r="AT382"/>
  <c r="AT374"/>
  <c r="AT366"/>
  <c r="AT358"/>
  <c r="AT350"/>
  <c r="AT342"/>
  <c r="AT334"/>
  <c r="AT326"/>
  <c r="AT318"/>
  <c r="AT310"/>
  <c r="AT302"/>
  <c r="AT294"/>
  <c r="AT286"/>
  <c r="AT278"/>
  <c r="AT270"/>
  <c r="AT262"/>
  <c r="AT254"/>
  <c r="AT246"/>
  <c r="AT238"/>
  <c r="AT230"/>
  <c r="AT222"/>
  <c r="AT214"/>
  <c r="AT206"/>
  <c r="AT198"/>
  <c r="AT190"/>
  <c r="AT182"/>
  <c r="AT174"/>
  <c r="AT166"/>
  <c r="AT158"/>
  <c r="AT150"/>
  <c r="AT142"/>
  <c r="AT134"/>
  <c r="AT126"/>
  <c r="AT118"/>
  <c r="AT110"/>
  <c r="AT102"/>
  <c r="AL71"/>
  <c r="AL79"/>
  <c r="AL87"/>
  <c r="AL95"/>
  <c r="AL103"/>
  <c r="AL111"/>
  <c r="AL119"/>
  <c r="AL127"/>
  <c r="AL135"/>
  <c r="AL143"/>
  <c r="AL151"/>
  <c r="AL159"/>
  <c r="AL167"/>
  <c r="AL175"/>
  <c r="AL183"/>
  <c r="AL191"/>
  <c r="AL199"/>
  <c r="AL207"/>
  <c r="AL215"/>
  <c r="AL223"/>
  <c r="AL231"/>
  <c r="AL239"/>
  <c r="AL247"/>
  <c r="AL255"/>
  <c r="AL263"/>
  <c r="AL271"/>
  <c r="AL279"/>
  <c r="AL287"/>
  <c r="CH643"/>
  <c r="CH635"/>
  <c r="CH627"/>
  <c r="CH619"/>
  <c r="CH611"/>
  <c r="CH603"/>
  <c r="CH595"/>
  <c r="CH587"/>
  <c r="CH579"/>
  <c r="CH571"/>
  <c r="CH563"/>
  <c r="CH555"/>
  <c r="CH547"/>
  <c r="CH539"/>
  <c r="CH531"/>
  <c r="CH523"/>
  <c r="CH515"/>
  <c r="CH507"/>
  <c r="CH499"/>
  <c r="CH491"/>
  <c r="CH483"/>
  <c r="CH475"/>
  <c r="CH467"/>
  <c r="CH459"/>
  <c r="CH451"/>
  <c r="CH443"/>
  <c r="CH435"/>
  <c r="CH427"/>
  <c r="CH419"/>
  <c r="CH411"/>
  <c r="CH403"/>
  <c r="CH395"/>
  <c r="CH387"/>
  <c r="CH379"/>
  <c r="CH371"/>
  <c r="CH363"/>
  <c r="CH355"/>
  <c r="CH347"/>
  <c r="BZ588"/>
  <c r="BZ580"/>
  <c r="BZ572"/>
  <c r="BZ564"/>
  <c r="BZ556"/>
  <c r="BZ548"/>
  <c r="BZ540"/>
  <c r="BZ532"/>
  <c r="BZ524"/>
  <c r="BZ516"/>
  <c r="BZ508"/>
  <c r="BZ500"/>
  <c r="BZ492"/>
  <c r="BZ484"/>
  <c r="BZ476"/>
  <c r="BZ468"/>
  <c r="BZ460"/>
  <c r="BZ452"/>
  <c r="BZ444"/>
  <c r="BZ436"/>
  <c r="BZ428"/>
  <c r="BZ420"/>
  <c r="BZ412"/>
  <c r="BZ404"/>
  <c r="BZ396"/>
  <c r="BZ388"/>
  <c r="BZ380"/>
  <c r="BZ372"/>
  <c r="BZ364"/>
  <c r="BZ356"/>
  <c r="BZ348"/>
  <c r="BZ340"/>
  <c r="BZ332"/>
  <c r="BZ324"/>
  <c r="BZ316"/>
  <c r="BZ308"/>
  <c r="BZ300"/>
  <c r="BZ292"/>
  <c r="BR537"/>
  <c r="BR529"/>
  <c r="BR521"/>
  <c r="BR513"/>
  <c r="BR505"/>
  <c r="BR497"/>
  <c r="BR489"/>
  <c r="BR481"/>
  <c r="BR473"/>
  <c r="BR465"/>
  <c r="BR457"/>
  <c r="BR449"/>
  <c r="BR441"/>
  <c r="BR433"/>
  <c r="BR425"/>
  <c r="BR417"/>
  <c r="BR409"/>
  <c r="BR401"/>
  <c r="BR393"/>
  <c r="BR385"/>
  <c r="BR377"/>
  <c r="BR369"/>
  <c r="BR361"/>
  <c r="BR353"/>
  <c r="BR345"/>
  <c r="BR337"/>
  <c r="BR329"/>
  <c r="BR321"/>
  <c r="BR313"/>
  <c r="BR305"/>
  <c r="BR297"/>
  <c r="BR289"/>
  <c r="BR281"/>
  <c r="BR273"/>
  <c r="BR265"/>
  <c r="BR257"/>
  <c r="BR249"/>
  <c r="BR241"/>
  <c r="BJ491"/>
  <c r="BJ483"/>
  <c r="BJ475"/>
  <c r="BJ467"/>
  <c r="BJ459"/>
  <c r="BJ451"/>
  <c r="BJ443"/>
  <c r="BJ435"/>
  <c r="BJ427"/>
  <c r="BJ419"/>
  <c r="BJ411"/>
  <c r="BJ403"/>
  <c r="BJ395"/>
  <c r="BJ387"/>
  <c r="BJ379"/>
  <c r="BJ371"/>
  <c r="BJ363"/>
  <c r="BJ355"/>
  <c r="BJ347"/>
  <c r="BJ339"/>
  <c r="BJ331"/>
  <c r="BJ323"/>
  <c r="BJ315"/>
  <c r="BJ307"/>
  <c r="BJ299"/>
  <c r="BJ291"/>
  <c r="BJ283"/>
  <c r="BJ275"/>
  <c r="BJ267"/>
  <c r="BJ259"/>
  <c r="BJ251"/>
  <c r="BJ243"/>
  <c r="BJ235"/>
  <c r="BJ227"/>
  <c r="BJ219"/>
  <c r="BJ211"/>
  <c r="BJ203"/>
  <c r="BJ195"/>
  <c r="BB445"/>
  <c r="BB437"/>
  <c r="BB429"/>
  <c r="BB421"/>
  <c r="BB413"/>
  <c r="BB405"/>
  <c r="BB397"/>
  <c r="BB389"/>
  <c r="BB381"/>
  <c r="BB373"/>
  <c r="BB365"/>
  <c r="BB357"/>
  <c r="BB349"/>
  <c r="BB341"/>
  <c r="BB333"/>
  <c r="BB325"/>
  <c r="BB317"/>
  <c r="BB309"/>
  <c r="BB301"/>
  <c r="BB293"/>
  <c r="BB285"/>
  <c r="BB277"/>
  <c r="BB269"/>
  <c r="BB261"/>
  <c r="BB253"/>
  <c r="BB245"/>
  <c r="BB237"/>
  <c r="BB229"/>
  <c r="BB221"/>
  <c r="BB213"/>
  <c r="BB205"/>
  <c r="BB197"/>
  <c r="BB189"/>
  <c r="BB181"/>
  <c r="BB173"/>
  <c r="BB165"/>
  <c r="BB157"/>
  <c r="BB149"/>
  <c r="AT399"/>
  <c r="AT391"/>
  <c r="AT383"/>
  <c r="AT375"/>
  <c r="AT367"/>
  <c r="AT359"/>
  <c r="AT351"/>
  <c r="AT343"/>
  <c r="AT335"/>
  <c r="AT327"/>
  <c r="AT319"/>
  <c r="AT311"/>
  <c r="AT303"/>
  <c r="AT295"/>
  <c r="AT287"/>
  <c r="AT279"/>
  <c r="AT271"/>
  <c r="AT263"/>
  <c r="AT255"/>
  <c r="AT247"/>
  <c r="AT239"/>
  <c r="AT231"/>
  <c r="AT223"/>
  <c r="AT215"/>
  <c r="AT207"/>
  <c r="AT199"/>
  <c r="AT191"/>
  <c r="AT183"/>
  <c r="AT175"/>
  <c r="AT167"/>
  <c r="AT159"/>
  <c r="AT151"/>
  <c r="AT143"/>
  <c r="AT135"/>
  <c r="AT127"/>
  <c r="AT119"/>
  <c r="AT111"/>
  <c r="AT103"/>
  <c r="AL78"/>
  <c r="AL86"/>
  <c r="AL94"/>
  <c r="AL102"/>
  <c r="AL110"/>
  <c r="AL118"/>
  <c r="AL126"/>
  <c r="AL134"/>
  <c r="AL142"/>
  <c r="AL150"/>
  <c r="AL158"/>
  <c r="AL166"/>
  <c r="AL174"/>
  <c r="AL182"/>
  <c r="AL190"/>
  <c r="AL198"/>
  <c r="AL206"/>
  <c r="AL214"/>
  <c r="AL222"/>
  <c r="AL230"/>
  <c r="AL238"/>
  <c r="AL246"/>
  <c r="AL254"/>
  <c r="AL262"/>
  <c r="AL270"/>
  <c r="AL278"/>
  <c r="AL286"/>
  <c r="AL294"/>
  <c r="AL368"/>
  <c r="AL360"/>
  <c r="AL352"/>
  <c r="AL344"/>
  <c r="AL336"/>
  <c r="AL328"/>
  <c r="AL320"/>
  <c r="AL312"/>
  <c r="AL304"/>
  <c r="AL296"/>
  <c r="AZ149"/>
  <c r="AZ150" s="1"/>
  <c r="BA150" s="1"/>
  <c r="BD150" s="1"/>
  <c r="BC150" s="1"/>
  <c r="CF345"/>
  <c r="BX290"/>
  <c r="BP239"/>
  <c r="BH194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AP98" s="1"/>
  <c r="AR100" s="1"/>
  <c r="AR101" s="1"/>
  <c r="AS101" s="1"/>
  <c r="D93"/>
  <c r="D85"/>
  <c r="D77"/>
  <c r="D69"/>
  <c r="D61"/>
  <c r="D53"/>
  <c r="D45"/>
  <c r="D37"/>
  <c r="D29"/>
  <c r="D21"/>
  <c r="Q18" s="1"/>
  <c r="D13"/>
  <c r="D417"/>
  <c r="D409"/>
  <c r="D401"/>
  <c r="D393"/>
  <c r="D385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AH68" s="1"/>
  <c r="AJ70" s="1"/>
  <c r="AJ71" s="1"/>
  <c r="AJ72" s="1"/>
  <c r="AJ73" s="1"/>
  <c r="D63"/>
  <c r="D55"/>
  <c r="D47"/>
  <c r="D39"/>
  <c r="D31"/>
  <c r="D23"/>
  <c r="D15"/>
  <c r="Q120"/>
  <c r="I106"/>
  <c r="Q70"/>
  <c r="I56"/>
  <c r="F7" i="4"/>
  <c r="G7" s="1"/>
  <c r="H7" s="1"/>
  <c r="I7" s="1"/>
  <c r="J7" s="1"/>
  <c r="K7" s="1"/>
  <c r="L7" s="1"/>
  <c r="M7" s="1"/>
  <c r="N7" s="1"/>
  <c r="O7" s="1"/>
  <c r="P7" s="1"/>
  <c r="H148" i="5"/>
  <c r="H164"/>
  <c r="H300"/>
  <c r="H212"/>
  <c r="H100"/>
  <c r="H8"/>
  <c r="H220"/>
  <c r="H116"/>
  <c r="H20"/>
  <c r="H228"/>
  <c r="H124"/>
  <c r="H36"/>
  <c r="AC44"/>
  <c r="H292"/>
  <c r="H180"/>
  <c r="H92"/>
  <c r="AC43"/>
  <c r="H284"/>
  <c r="H188"/>
  <c r="H108"/>
  <c r="H28"/>
  <c r="H260"/>
  <c r="H196"/>
  <c r="H132"/>
  <c r="H68"/>
  <c r="H268"/>
  <c r="H204"/>
  <c r="H140"/>
  <c r="H76"/>
  <c r="H12"/>
  <c r="L12" s="1"/>
  <c r="U317"/>
  <c r="U309"/>
  <c r="U301"/>
  <c r="U293"/>
  <c r="U285"/>
  <c r="U277"/>
  <c r="U269"/>
  <c r="U261"/>
  <c r="U253"/>
  <c r="U245"/>
  <c r="U237"/>
  <c r="U229"/>
  <c r="U221"/>
  <c r="U213"/>
  <c r="U205"/>
  <c r="U197"/>
  <c r="U189"/>
  <c r="U181"/>
  <c r="U173"/>
  <c r="U165"/>
  <c r="U157"/>
  <c r="U149"/>
  <c r="U141"/>
  <c r="U133"/>
  <c r="U125"/>
  <c r="U117"/>
  <c r="U109"/>
  <c r="U101"/>
  <c r="U93"/>
  <c r="U85"/>
  <c r="U77"/>
  <c r="U69"/>
  <c r="U61"/>
  <c r="U53"/>
  <c r="U45"/>
  <c r="U37"/>
  <c r="U29"/>
  <c r="AD46"/>
  <c r="AD54"/>
  <c r="AD62"/>
  <c r="AD70"/>
  <c r="AD78"/>
  <c r="AD86"/>
  <c r="AD94"/>
  <c r="AD102"/>
  <c r="AD110"/>
  <c r="AD118"/>
  <c r="AD126"/>
  <c r="AD134"/>
  <c r="AD142"/>
  <c r="AD150"/>
  <c r="AD158"/>
  <c r="AD166"/>
  <c r="AD174"/>
  <c r="AD182"/>
  <c r="AD190"/>
  <c r="AD198"/>
  <c r="AD206"/>
  <c r="AD214"/>
  <c r="AD222"/>
  <c r="AD230"/>
  <c r="AD238"/>
  <c r="AD246"/>
  <c r="AD254"/>
  <c r="AD262"/>
  <c r="AD270"/>
  <c r="AD278"/>
  <c r="AD286"/>
  <c r="AD294"/>
  <c r="AD302"/>
  <c r="AD310"/>
  <c r="AD318"/>
  <c r="AD326"/>
  <c r="AD334"/>
  <c r="AD342"/>
  <c r="U318"/>
  <c r="U310"/>
  <c r="U302"/>
  <c r="U294"/>
  <c r="U286"/>
  <c r="U278"/>
  <c r="U270"/>
  <c r="U262"/>
  <c r="U254"/>
  <c r="U246"/>
  <c r="U238"/>
  <c r="U230"/>
  <c r="U222"/>
  <c r="U214"/>
  <c r="U206"/>
  <c r="U198"/>
  <c r="U190"/>
  <c r="U182"/>
  <c r="U174"/>
  <c r="U166"/>
  <c r="U158"/>
  <c r="U150"/>
  <c r="U142"/>
  <c r="U134"/>
  <c r="U126"/>
  <c r="U118"/>
  <c r="U110"/>
  <c r="U102"/>
  <c r="U94"/>
  <c r="U86"/>
  <c r="U78"/>
  <c r="U70"/>
  <c r="U62"/>
  <c r="U54"/>
  <c r="U46"/>
  <c r="U38"/>
  <c r="U30"/>
  <c r="U22"/>
  <c r="AD45"/>
  <c r="AD53"/>
  <c r="AD61"/>
  <c r="AD69"/>
  <c r="AD77"/>
  <c r="AD85"/>
  <c r="AD93"/>
  <c r="AD101"/>
  <c r="AD109"/>
  <c r="AD117"/>
  <c r="AD125"/>
  <c r="AD133"/>
  <c r="AD141"/>
  <c r="AD149"/>
  <c r="AD157"/>
  <c r="AD165"/>
  <c r="AD173"/>
  <c r="AD181"/>
  <c r="AD189"/>
  <c r="AD197"/>
  <c r="AD205"/>
  <c r="AD213"/>
  <c r="AD221"/>
  <c r="AD229"/>
  <c r="AD237"/>
  <c r="AD245"/>
  <c r="AD253"/>
  <c r="AD261"/>
  <c r="AD269"/>
  <c r="AD277"/>
  <c r="AD285"/>
  <c r="AD293"/>
  <c r="AD301"/>
  <c r="AD309"/>
  <c r="AD317"/>
  <c r="AD325"/>
  <c r="AD333"/>
  <c r="AD341"/>
  <c r="U319"/>
  <c r="U311"/>
  <c r="U303"/>
  <c r="U295"/>
  <c r="U287"/>
  <c r="U279"/>
  <c r="U271"/>
  <c r="U263"/>
  <c r="U255"/>
  <c r="U247"/>
  <c r="U239"/>
  <c r="U231"/>
  <c r="U223"/>
  <c r="U215"/>
  <c r="U207"/>
  <c r="U199"/>
  <c r="U191"/>
  <c r="U183"/>
  <c r="U175"/>
  <c r="U167"/>
  <c r="U159"/>
  <c r="U151"/>
  <c r="U143"/>
  <c r="U135"/>
  <c r="U127"/>
  <c r="U119"/>
  <c r="U111"/>
  <c r="U103"/>
  <c r="U95"/>
  <c r="U87"/>
  <c r="U79"/>
  <c r="U71"/>
  <c r="U63"/>
  <c r="U55"/>
  <c r="U47"/>
  <c r="U39"/>
  <c r="U31"/>
  <c r="U23"/>
  <c r="AD44"/>
  <c r="AD52"/>
  <c r="AD60"/>
  <c r="AD68"/>
  <c r="AD76"/>
  <c r="AD84"/>
  <c r="AD92"/>
  <c r="AD100"/>
  <c r="AD108"/>
  <c r="AD116"/>
  <c r="AD124"/>
  <c r="AD132"/>
  <c r="AD140"/>
  <c r="AD148"/>
  <c r="AD156"/>
  <c r="AD164"/>
  <c r="AD172"/>
  <c r="AD180"/>
  <c r="AD188"/>
  <c r="AD196"/>
  <c r="AD204"/>
  <c r="AD212"/>
  <c r="AD220"/>
  <c r="AD228"/>
  <c r="AD236"/>
  <c r="AD244"/>
  <c r="AD252"/>
  <c r="AD260"/>
  <c r="AD268"/>
  <c r="AD276"/>
  <c r="AD284"/>
  <c r="AD292"/>
  <c r="AD300"/>
  <c r="AD308"/>
  <c r="AD316"/>
  <c r="AD324"/>
  <c r="AD332"/>
  <c r="AD340"/>
  <c r="U320"/>
  <c r="U312"/>
  <c r="U304"/>
  <c r="U296"/>
  <c r="U288"/>
  <c r="U280"/>
  <c r="U272"/>
  <c r="U264"/>
  <c r="U256"/>
  <c r="U248"/>
  <c r="U240"/>
  <c r="U232"/>
  <c r="U224"/>
  <c r="U216"/>
  <c r="U208"/>
  <c r="U200"/>
  <c r="U192"/>
  <c r="U184"/>
  <c r="U176"/>
  <c r="U168"/>
  <c r="U160"/>
  <c r="U152"/>
  <c r="U144"/>
  <c r="U136"/>
  <c r="U128"/>
  <c r="U120"/>
  <c r="U112"/>
  <c r="U104"/>
  <c r="U96"/>
  <c r="U88"/>
  <c r="U80"/>
  <c r="U72"/>
  <c r="U64"/>
  <c r="U56"/>
  <c r="U48"/>
  <c r="U40"/>
  <c r="U32"/>
  <c r="U24"/>
  <c r="AD51"/>
  <c r="AD59"/>
  <c r="AD67"/>
  <c r="AD75"/>
  <c r="AD83"/>
  <c r="AD91"/>
  <c r="AD99"/>
  <c r="AD107"/>
  <c r="AD115"/>
  <c r="AD123"/>
  <c r="AD131"/>
  <c r="AD139"/>
  <c r="AD147"/>
  <c r="AD155"/>
  <c r="AD163"/>
  <c r="AD171"/>
  <c r="AD179"/>
  <c r="AD187"/>
  <c r="AD195"/>
  <c r="AD203"/>
  <c r="AD211"/>
  <c r="AD219"/>
  <c r="AD227"/>
  <c r="AD235"/>
  <c r="AD243"/>
  <c r="AD251"/>
  <c r="AD259"/>
  <c r="AD267"/>
  <c r="AD275"/>
  <c r="AD283"/>
  <c r="AD291"/>
  <c r="AD299"/>
  <c r="AD307"/>
  <c r="AD315"/>
  <c r="AD323"/>
  <c r="AD331"/>
  <c r="AD339"/>
  <c r="U313"/>
  <c r="U305"/>
  <c r="U297"/>
  <c r="U289"/>
  <c r="U281"/>
  <c r="U273"/>
  <c r="U265"/>
  <c r="U257"/>
  <c r="U249"/>
  <c r="U241"/>
  <c r="U233"/>
  <c r="U225"/>
  <c r="U217"/>
  <c r="U209"/>
  <c r="U201"/>
  <c r="U193"/>
  <c r="U185"/>
  <c r="U177"/>
  <c r="U169"/>
  <c r="U161"/>
  <c r="U153"/>
  <c r="U145"/>
  <c r="U137"/>
  <c r="U129"/>
  <c r="U121"/>
  <c r="U113"/>
  <c r="U105"/>
  <c r="U97"/>
  <c r="U89"/>
  <c r="U81"/>
  <c r="U73"/>
  <c r="U65"/>
  <c r="U57"/>
  <c r="U49"/>
  <c r="U41"/>
  <c r="U33"/>
  <c r="U25"/>
  <c r="AD43"/>
  <c r="AD50"/>
  <c r="AD58"/>
  <c r="AD66"/>
  <c r="AD74"/>
  <c r="AD82"/>
  <c r="AD90"/>
  <c r="AD98"/>
  <c r="AD106"/>
  <c r="AD114"/>
  <c r="AD122"/>
  <c r="AD130"/>
  <c r="AD138"/>
  <c r="AD146"/>
  <c r="AD154"/>
  <c r="AD162"/>
  <c r="AD170"/>
  <c r="AD178"/>
  <c r="AD186"/>
  <c r="AD194"/>
  <c r="AD202"/>
  <c r="AD210"/>
  <c r="AD218"/>
  <c r="AD226"/>
  <c r="AD234"/>
  <c r="AD242"/>
  <c r="AD250"/>
  <c r="AD258"/>
  <c r="AD266"/>
  <c r="AD274"/>
  <c r="AD282"/>
  <c r="AD290"/>
  <c r="AD298"/>
  <c r="AD306"/>
  <c r="AD314"/>
  <c r="AD322"/>
  <c r="AD330"/>
  <c r="AD338"/>
  <c r="U314"/>
  <c r="U306"/>
  <c r="U298"/>
  <c r="U290"/>
  <c r="U282"/>
  <c r="U274"/>
  <c r="U266"/>
  <c r="U258"/>
  <c r="U250"/>
  <c r="U242"/>
  <c r="U234"/>
  <c r="U226"/>
  <c r="U218"/>
  <c r="U210"/>
  <c r="U202"/>
  <c r="U194"/>
  <c r="U186"/>
  <c r="U178"/>
  <c r="U170"/>
  <c r="U162"/>
  <c r="U154"/>
  <c r="U146"/>
  <c r="U138"/>
  <c r="U130"/>
  <c r="U122"/>
  <c r="U114"/>
  <c r="U106"/>
  <c r="U98"/>
  <c r="U90"/>
  <c r="U82"/>
  <c r="U74"/>
  <c r="U66"/>
  <c r="U58"/>
  <c r="U50"/>
  <c r="U42"/>
  <c r="U34"/>
  <c r="U26"/>
  <c r="AD49"/>
  <c r="AD57"/>
  <c r="AD65"/>
  <c r="AD73"/>
  <c r="AD81"/>
  <c r="AD89"/>
  <c r="AD97"/>
  <c r="AD105"/>
  <c r="AD113"/>
  <c r="AD121"/>
  <c r="AD129"/>
  <c r="AD137"/>
  <c r="AD145"/>
  <c r="AD153"/>
  <c r="AD161"/>
  <c r="AD169"/>
  <c r="AD177"/>
  <c r="AD185"/>
  <c r="AD193"/>
  <c r="AD201"/>
  <c r="AD209"/>
  <c r="AD217"/>
  <c r="AD225"/>
  <c r="AD233"/>
  <c r="AD241"/>
  <c r="AD249"/>
  <c r="AD257"/>
  <c r="AD265"/>
  <c r="AD273"/>
  <c r="AD281"/>
  <c r="AD289"/>
  <c r="AD297"/>
  <c r="AD305"/>
  <c r="AD313"/>
  <c r="AD321"/>
  <c r="AD329"/>
  <c r="AD337"/>
  <c r="U315"/>
  <c r="U307"/>
  <c r="U299"/>
  <c r="U291"/>
  <c r="U283"/>
  <c r="U275"/>
  <c r="U267"/>
  <c r="U259"/>
  <c r="U251"/>
  <c r="U243"/>
  <c r="U235"/>
  <c r="U227"/>
  <c r="U219"/>
  <c r="U211"/>
  <c r="U203"/>
  <c r="U195"/>
  <c r="U187"/>
  <c r="U179"/>
  <c r="U171"/>
  <c r="U163"/>
  <c r="U155"/>
  <c r="U147"/>
  <c r="U139"/>
  <c r="U131"/>
  <c r="U123"/>
  <c r="U115"/>
  <c r="U107"/>
  <c r="U99"/>
  <c r="U91"/>
  <c r="U83"/>
  <c r="U75"/>
  <c r="U67"/>
  <c r="U59"/>
  <c r="U51"/>
  <c r="U43"/>
  <c r="U35"/>
  <c r="U27"/>
  <c r="AD48"/>
  <c r="AD56"/>
  <c r="AD64"/>
  <c r="AD72"/>
  <c r="AD80"/>
  <c r="AD88"/>
  <c r="AD96"/>
  <c r="AD104"/>
  <c r="AD112"/>
  <c r="AD120"/>
  <c r="AD128"/>
  <c r="AD136"/>
  <c r="AD144"/>
  <c r="AD152"/>
  <c r="AD160"/>
  <c r="AD168"/>
  <c r="AD176"/>
  <c r="AD184"/>
  <c r="AD192"/>
  <c r="AD200"/>
  <c r="AD208"/>
  <c r="AD216"/>
  <c r="AD224"/>
  <c r="AD232"/>
  <c r="AD240"/>
  <c r="AD248"/>
  <c r="AD256"/>
  <c r="AD264"/>
  <c r="AD272"/>
  <c r="AD280"/>
  <c r="AD288"/>
  <c r="AD296"/>
  <c r="AD304"/>
  <c r="AD312"/>
  <c r="AD320"/>
  <c r="AD328"/>
  <c r="AD336"/>
  <c r="U316"/>
  <c r="U308"/>
  <c r="U300"/>
  <c r="U292"/>
  <c r="U284"/>
  <c r="U276"/>
  <c r="U268"/>
  <c r="U260"/>
  <c r="U252"/>
  <c r="U244"/>
  <c r="U236"/>
  <c r="U228"/>
  <c r="U220"/>
  <c r="U212"/>
  <c r="U204"/>
  <c r="U196"/>
  <c r="U188"/>
  <c r="U180"/>
  <c r="U172"/>
  <c r="U164"/>
  <c r="U156"/>
  <c r="U148"/>
  <c r="U140"/>
  <c r="U132"/>
  <c r="U124"/>
  <c r="U116"/>
  <c r="U108"/>
  <c r="U100"/>
  <c r="U92"/>
  <c r="U84"/>
  <c r="U76"/>
  <c r="U68"/>
  <c r="U60"/>
  <c r="U52"/>
  <c r="U44"/>
  <c r="U36"/>
  <c r="U28"/>
  <c r="AD47"/>
  <c r="AD55"/>
  <c r="AD63"/>
  <c r="AD71"/>
  <c r="AD79"/>
  <c r="AD87"/>
  <c r="AD95"/>
  <c r="AD103"/>
  <c r="AD111"/>
  <c r="AD119"/>
  <c r="AD127"/>
  <c r="AD135"/>
  <c r="AD143"/>
  <c r="AD151"/>
  <c r="AD159"/>
  <c r="AD167"/>
  <c r="AD175"/>
  <c r="AD183"/>
  <c r="AD191"/>
  <c r="AD199"/>
  <c r="AD207"/>
  <c r="AD215"/>
  <c r="AD223"/>
  <c r="AD231"/>
  <c r="AD239"/>
  <c r="AD247"/>
  <c r="AD255"/>
  <c r="AD263"/>
  <c r="AD271"/>
  <c r="AD279"/>
  <c r="AD287"/>
  <c r="AD295"/>
  <c r="AD303"/>
  <c r="AD311"/>
  <c r="AD319"/>
  <c r="AD327"/>
  <c r="AD335"/>
  <c r="AF45"/>
  <c r="AE45" s="1"/>
  <c r="AB46"/>
  <c r="AC46" s="1"/>
  <c r="E528"/>
  <c r="F528" s="1"/>
  <c r="E464"/>
  <c r="F464" s="1"/>
  <c r="E400"/>
  <c r="F400" s="1"/>
  <c r="E336"/>
  <c r="F336" s="1"/>
  <c r="E272"/>
  <c r="F272" s="1"/>
  <c r="E208"/>
  <c r="F208" s="1"/>
  <c r="E144"/>
  <c r="F144" s="1"/>
  <c r="E80"/>
  <c r="F80" s="1"/>
  <c r="E536"/>
  <c r="F536" s="1"/>
  <c r="E472"/>
  <c r="F472" s="1"/>
  <c r="E408"/>
  <c r="F408" s="1"/>
  <c r="E344"/>
  <c r="E280"/>
  <c r="F280" s="1"/>
  <c r="E216"/>
  <c r="F216" s="1"/>
  <c r="E152"/>
  <c r="F152" s="1"/>
  <c r="E88"/>
  <c r="F88" s="1"/>
  <c r="L11"/>
  <c r="E544"/>
  <c r="F544" s="1"/>
  <c r="E480"/>
  <c r="F480" s="1"/>
  <c r="E416"/>
  <c r="F416" s="1"/>
  <c r="E352"/>
  <c r="F352" s="1"/>
  <c r="E288"/>
  <c r="F288" s="1"/>
  <c r="E224"/>
  <c r="F224" s="1"/>
  <c r="E160"/>
  <c r="F160" s="1"/>
  <c r="E96"/>
  <c r="F96" s="1"/>
  <c r="E488"/>
  <c r="F488" s="1"/>
  <c r="E424"/>
  <c r="F424" s="1"/>
  <c r="E360"/>
  <c r="F360" s="1"/>
  <c r="E296"/>
  <c r="F296" s="1"/>
  <c r="E232"/>
  <c r="F232" s="1"/>
  <c r="E168"/>
  <c r="F168" s="1"/>
  <c r="E104"/>
  <c r="F104" s="1"/>
  <c r="E40"/>
  <c r="F40" s="1"/>
  <c r="E496"/>
  <c r="F496" s="1"/>
  <c r="E432"/>
  <c r="F432" s="1"/>
  <c r="E368"/>
  <c r="F368" s="1"/>
  <c r="E304"/>
  <c r="F304" s="1"/>
  <c r="E240"/>
  <c r="F240" s="1"/>
  <c r="E176"/>
  <c r="F176" s="1"/>
  <c r="E112"/>
  <c r="F112" s="1"/>
  <c r="E48"/>
  <c r="F48" s="1"/>
  <c r="E504"/>
  <c r="F504" s="1"/>
  <c r="E440"/>
  <c r="F440" s="1"/>
  <c r="E376"/>
  <c r="F376" s="1"/>
  <c r="E312"/>
  <c r="F312" s="1"/>
  <c r="E248"/>
  <c r="F248" s="1"/>
  <c r="E184"/>
  <c r="F184" s="1"/>
  <c r="E120"/>
  <c r="F120" s="1"/>
  <c r="E56"/>
  <c r="F56" s="1"/>
  <c r="L8"/>
  <c r="E512"/>
  <c r="F512" s="1"/>
  <c r="E448"/>
  <c r="F448" s="1"/>
  <c r="E384"/>
  <c r="F384" s="1"/>
  <c r="E320"/>
  <c r="F320" s="1"/>
  <c r="E256"/>
  <c r="F256" s="1"/>
  <c r="E192"/>
  <c r="F192" s="1"/>
  <c r="E128"/>
  <c r="F128" s="1"/>
  <c r="E64"/>
  <c r="F64" s="1"/>
  <c r="E520"/>
  <c r="F520" s="1"/>
  <c r="E456"/>
  <c r="F456" s="1"/>
  <c r="E392"/>
  <c r="F392" s="1"/>
  <c r="E328"/>
  <c r="F328" s="1"/>
  <c r="E264"/>
  <c r="F264" s="1"/>
  <c r="E200"/>
  <c r="F200" s="1"/>
  <c r="E136"/>
  <c r="F136" s="1"/>
  <c r="E72"/>
  <c r="F72" s="1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E32" i="5"/>
  <c r="F32" s="1"/>
  <c r="E24"/>
  <c r="F24" s="1"/>
  <c r="E16"/>
  <c r="F16" s="1"/>
  <c r="E545"/>
  <c r="F545" s="1"/>
  <c r="E537"/>
  <c r="F537" s="1"/>
  <c r="E529"/>
  <c r="F529" s="1"/>
  <c r="E521"/>
  <c r="F521" s="1"/>
  <c r="E513"/>
  <c r="F513" s="1"/>
  <c r="E505"/>
  <c r="F505" s="1"/>
  <c r="E497"/>
  <c r="F497" s="1"/>
  <c r="E489"/>
  <c r="F489" s="1"/>
  <c r="E481"/>
  <c r="F481" s="1"/>
  <c r="E473"/>
  <c r="F473" s="1"/>
  <c r="E465"/>
  <c r="F465" s="1"/>
  <c r="E457"/>
  <c r="F457" s="1"/>
  <c r="E449"/>
  <c r="F449" s="1"/>
  <c r="E441"/>
  <c r="F441" s="1"/>
  <c r="E433"/>
  <c r="F433" s="1"/>
  <c r="E425"/>
  <c r="F425" s="1"/>
  <c r="E417"/>
  <c r="F417" s="1"/>
  <c r="E409"/>
  <c r="F409" s="1"/>
  <c r="E401"/>
  <c r="F401" s="1"/>
  <c r="E393"/>
  <c r="F393" s="1"/>
  <c r="E385"/>
  <c r="F385" s="1"/>
  <c r="E377"/>
  <c r="F377" s="1"/>
  <c r="E369"/>
  <c r="F369" s="1"/>
  <c r="E361"/>
  <c r="F361" s="1"/>
  <c r="E353"/>
  <c r="F353" s="1"/>
  <c r="E345"/>
  <c r="F345" s="1"/>
  <c r="E337"/>
  <c r="F337" s="1"/>
  <c r="E329"/>
  <c r="F329" s="1"/>
  <c r="E321"/>
  <c r="F321" s="1"/>
  <c r="E313"/>
  <c r="F313" s="1"/>
  <c r="E305"/>
  <c r="F305" s="1"/>
  <c r="E297"/>
  <c r="F297" s="1"/>
  <c r="E289"/>
  <c r="E281"/>
  <c r="F281" s="1"/>
  <c r="E273"/>
  <c r="F273" s="1"/>
  <c r="E265"/>
  <c r="F265" s="1"/>
  <c r="E257"/>
  <c r="F257" s="1"/>
  <c r="E249"/>
  <c r="F249" s="1"/>
  <c r="E241"/>
  <c r="F241" s="1"/>
  <c r="E233"/>
  <c r="F233" s="1"/>
  <c r="E225"/>
  <c r="F225" s="1"/>
  <c r="E217"/>
  <c r="F217" s="1"/>
  <c r="E209"/>
  <c r="F209" s="1"/>
  <c r="E201"/>
  <c r="F201" s="1"/>
  <c r="E193"/>
  <c r="E185"/>
  <c r="F185" s="1"/>
  <c r="E177"/>
  <c r="F177" s="1"/>
  <c r="E169"/>
  <c r="F169" s="1"/>
  <c r="E161"/>
  <c r="F161" s="1"/>
  <c r="E153"/>
  <c r="F153" s="1"/>
  <c r="E145"/>
  <c r="E137"/>
  <c r="F137" s="1"/>
  <c r="E129"/>
  <c r="F129" s="1"/>
  <c r="E121"/>
  <c r="F121" s="1"/>
  <c r="E113"/>
  <c r="F113" s="1"/>
  <c r="E105"/>
  <c r="F105" s="1"/>
  <c r="E97"/>
  <c r="F97" s="1"/>
  <c r="E89"/>
  <c r="F89" s="1"/>
  <c r="E81"/>
  <c r="F81" s="1"/>
  <c r="E73"/>
  <c r="F73" s="1"/>
  <c r="E65"/>
  <c r="F65" s="1"/>
  <c r="E57"/>
  <c r="F57" s="1"/>
  <c r="E49"/>
  <c r="F49" s="1"/>
  <c r="E41"/>
  <c r="F41" s="1"/>
  <c r="E33"/>
  <c r="F33" s="1"/>
  <c r="E25"/>
  <c r="F25" s="1"/>
  <c r="E17"/>
  <c r="F17" s="1"/>
  <c r="E9"/>
  <c r="F9" s="1"/>
  <c r="E7"/>
  <c r="F7" s="1"/>
  <c r="E538"/>
  <c r="F538" s="1"/>
  <c r="E530"/>
  <c r="F530" s="1"/>
  <c r="E522"/>
  <c r="F522" s="1"/>
  <c r="E514"/>
  <c r="F514" s="1"/>
  <c r="E506"/>
  <c r="F506" s="1"/>
  <c r="E498"/>
  <c r="F498" s="1"/>
  <c r="E490"/>
  <c r="F490" s="1"/>
  <c r="E482"/>
  <c r="F482" s="1"/>
  <c r="E474"/>
  <c r="F474" s="1"/>
  <c r="E466"/>
  <c r="F466" s="1"/>
  <c r="E458"/>
  <c r="F458" s="1"/>
  <c r="E450"/>
  <c r="F450" s="1"/>
  <c r="E442"/>
  <c r="F442" s="1"/>
  <c r="E434"/>
  <c r="F434" s="1"/>
  <c r="E426"/>
  <c r="F426" s="1"/>
  <c r="E418"/>
  <c r="F418" s="1"/>
  <c r="E410"/>
  <c r="F410" s="1"/>
  <c r="E402"/>
  <c r="F402" s="1"/>
  <c r="E394"/>
  <c r="F394" s="1"/>
  <c r="E386"/>
  <c r="F386" s="1"/>
  <c r="E378"/>
  <c r="F378" s="1"/>
  <c r="E370"/>
  <c r="F370" s="1"/>
  <c r="E362"/>
  <c r="F362" s="1"/>
  <c r="E354"/>
  <c r="F354" s="1"/>
  <c r="E346"/>
  <c r="E338"/>
  <c r="F338" s="1"/>
  <c r="E330"/>
  <c r="F330" s="1"/>
  <c r="E322"/>
  <c r="F322" s="1"/>
  <c r="E314"/>
  <c r="F314" s="1"/>
  <c r="E306"/>
  <c r="F306" s="1"/>
  <c r="E298"/>
  <c r="F298" s="1"/>
  <c r="E290"/>
  <c r="F290" s="1"/>
  <c r="E282"/>
  <c r="F282" s="1"/>
  <c r="E274"/>
  <c r="F274" s="1"/>
  <c r="E266"/>
  <c r="F266" s="1"/>
  <c r="E258"/>
  <c r="F258" s="1"/>
  <c r="E250"/>
  <c r="F250" s="1"/>
  <c r="E242"/>
  <c r="F242" s="1"/>
  <c r="E234"/>
  <c r="F234" s="1"/>
  <c r="E226"/>
  <c r="F226" s="1"/>
  <c r="E218"/>
  <c r="F218" s="1"/>
  <c r="E210"/>
  <c r="E202"/>
  <c r="F202" s="1"/>
  <c r="E194"/>
  <c r="F194" s="1"/>
  <c r="E186"/>
  <c r="F186" s="1"/>
  <c r="E178"/>
  <c r="F178" s="1"/>
  <c r="E170"/>
  <c r="F170" s="1"/>
  <c r="E162"/>
  <c r="F162" s="1"/>
  <c r="E154"/>
  <c r="F154" s="1"/>
  <c r="E146"/>
  <c r="F146" s="1"/>
  <c r="E138"/>
  <c r="F138" s="1"/>
  <c r="E130"/>
  <c r="F130" s="1"/>
  <c r="E122"/>
  <c r="F122" s="1"/>
  <c r="E114"/>
  <c r="F114" s="1"/>
  <c r="E106"/>
  <c r="F106" s="1"/>
  <c r="E98"/>
  <c r="F98" s="1"/>
  <c r="E90"/>
  <c r="F90" s="1"/>
  <c r="E82"/>
  <c r="F82" s="1"/>
  <c r="E74"/>
  <c r="F74" s="1"/>
  <c r="E66"/>
  <c r="F66" s="1"/>
  <c r="E58"/>
  <c r="E50"/>
  <c r="F50" s="1"/>
  <c r="E42"/>
  <c r="F42" s="1"/>
  <c r="E34"/>
  <c r="F34" s="1"/>
  <c r="E26"/>
  <c r="F26" s="1"/>
  <c r="E18"/>
  <c r="F18" s="1"/>
  <c r="E10"/>
  <c r="F10" s="1"/>
  <c r="E8"/>
  <c r="F8" s="1"/>
  <c r="E539"/>
  <c r="F539" s="1"/>
  <c r="E531"/>
  <c r="F531" s="1"/>
  <c r="E523"/>
  <c r="F523" s="1"/>
  <c r="E515"/>
  <c r="F515" s="1"/>
  <c r="E507"/>
  <c r="F507" s="1"/>
  <c r="E499"/>
  <c r="F499" s="1"/>
  <c r="E491"/>
  <c r="F491" s="1"/>
  <c r="E483"/>
  <c r="F483" s="1"/>
  <c r="E475"/>
  <c r="F475" s="1"/>
  <c r="E467"/>
  <c r="F467" s="1"/>
  <c r="E459"/>
  <c r="F459" s="1"/>
  <c r="E451"/>
  <c r="F451" s="1"/>
  <c r="E443"/>
  <c r="F443" s="1"/>
  <c r="E435"/>
  <c r="F435" s="1"/>
  <c r="E427"/>
  <c r="F427" s="1"/>
  <c r="E419"/>
  <c r="F419" s="1"/>
  <c r="E411"/>
  <c r="F411" s="1"/>
  <c r="E403"/>
  <c r="F403" s="1"/>
  <c r="E395"/>
  <c r="F395" s="1"/>
  <c r="E387"/>
  <c r="F387" s="1"/>
  <c r="E379"/>
  <c r="F379" s="1"/>
  <c r="E371"/>
  <c r="F371" s="1"/>
  <c r="E363"/>
  <c r="F363" s="1"/>
  <c r="E355"/>
  <c r="F355" s="1"/>
  <c r="E347"/>
  <c r="F347" s="1"/>
  <c r="E339"/>
  <c r="F339" s="1"/>
  <c r="E331"/>
  <c r="F331" s="1"/>
  <c r="E323"/>
  <c r="F323" s="1"/>
  <c r="E315"/>
  <c r="F315" s="1"/>
  <c r="E307"/>
  <c r="F307" s="1"/>
  <c r="E299"/>
  <c r="F299" s="1"/>
  <c r="E291"/>
  <c r="E283"/>
  <c r="F283" s="1"/>
  <c r="E275"/>
  <c r="F275" s="1"/>
  <c r="E267"/>
  <c r="F267" s="1"/>
  <c r="E259"/>
  <c r="F259" s="1"/>
  <c r="E251"/>
  <c r="F251" s="1"/>
  <c r="E243"/>
  <c r="F243" s="1"/>
  <c r="E235"/>
  <c r="E227"/>
  <c r="F227" s="1"/>
  <c r="E219"/>
  <c r="F219" s="1"/>
  <c r="E211"/>
  <c r="F211" s="1"/>
  <c r="E203"/>
  <c r="F203" s="1"/>
  <c r="E195"/>
  <c r="F195" s="1"/>
  <c r="E187"/>
  <c r="E179"/>
  <c r="F179" s="1"/>
  <c r="E171"/>
  <c r="F171" s="1"/>
  <c r="E163"/>
  <c r="F163" s="1"/>
  <c r="E155"/>
  <c r="F155" s="1"/>
  <c r="E147"/>
  <c r="F147" s="1"/>
  <c r="E139"/>
  <c r="F139" s="1"/>
  <c r="E131"/>
  <c r="F131" s="1"/>
  <c r="E123"/>
  <c r="F123" s="1"/>
  <c r="E115"/>
  <c r="F115" s="1"/>
  <c r="E107"/>
  <c r="E99"/>
  <c r="F99" s="1"/>
  <c r="E91"/>
  <c r="F91" s="1"/>
  <c r="E83"/>
  <c r="F83" s="1"/>
  <c r="E75"/>
  <c r="F75" s="1"/>
  <c r="E67"/>
  <c r="F67" s="1"/>
  <c r="E59"/>
  <c r="F59" s="1"/>
  <c r="E51"/>
  <c r="F51" s="1"/>
  <c r="E43"/>
  <c r="AF40" s="1"/>
  <c r="E35"/>
  <c r="F35" s="1"/>
  <c r="E27"/>
  <c r="F27" s="1"/>
  <c r="E19"/>
  <c r="F19" s="1"/>
  <c r="E11"/>
  <c r="F11" s="1"/>
  <c r="E540"/>
  <c r="F540" s="1"/>
  <c r="E532"/>
  <c r="F532" s="1"/>
  <c r="E524"/>
  <c r="F524" s="1"/>
  <c r="E516"/>
  <c r="F516" s="1"/>
  <c r="E508"/>
  <c r="F508" s="1"/>
  <c r="E500"/>
  <c r="F500" s="1"/>
  <c r="E492"/>
  <c r="F492" s="1"/>
  <c r="E484"/>
  <c r="F484" s="1"/>
  <c r="E476"/>
  <c r="F476" s="1"/>
  <c r="E468"/>
  <c r="F468" s="1"/>
  <c r="E460"/>
  <c r="F460" s="1"/>
  <c r="E452"/>
  <c r="F452" s="1"/>
  <c r="E444"/>
  <c r="F444" s="1"/>
  <c r="E436"/>
  <c r="F436" s="1"/>
  <c r="E428"/>
  <c r="F428" s="1"/>
  <c r="E420"/>
  <c r="F420" s="1"/>
  <c r="E412"/>
  <c r="F412" s="1"/>
  <c r="E404"/>
  <c r="F404" s="1"/>
  <c r="E396"/>
  <c r="F396" s="1"/>
  <c r="E388"/>
  <c r="F388" s="1"/>
  <c r="E380"/>
  <c r="F380" s="1"/>
  <c r="E372"/>
  <c r="F372" s="1"/>
  <c r="E364"/>
  <c r="F364" s="1"/>
  <c r="E356"/>
  <c r="F356" s="1"/>
  <c r="E348"/>
  <c r="F348" s="1"/>
  <c r="E340"/>
  <c r="F340" s="1"/>
  <c r="E332"/>
  <c r="F332" s="1"/>
  <c r="E324"/>
  <c r="F324" s="1"/>
  <c r="E316"/>
  <c r="F316" s="1"/>
  <c r="E308"/>
  <c r="F308" s="1"/>
  <c r="E300"/>
  <c r="F300" s="1"/>
  <c r="E292"/>
  <c r="F292" s="1"/>
  <c r="E284"/>
  <c r="F284" s="1"/>
  <c r="E276"/>
  <c r="F276" s="1"/>
  <c r="E268"/>
  <c r="F268" s="1"/>
  <c r="E260"/>
  <c r="F260" s="1"/>
  <c r="E252"/>
  <c r="F252" s="1"/>
  <c r="E244"/>
  <c r="F244" s="1"/>
  <c r="E236"/>
  <c r="F236" s="1"/>
  <c r="E228"/>
  <c r="F228" s="1"/>
  <c r="E220"/>
  <c r="F220" s="1"/>
  <c r="E212"/>
  <c r="F212" s="1"/>
  <c r="E204"/>
  <c r="F204" s="1"/>
  <c r="E196"/>
  <c r="F196" s="1"/>
  <c r="E188"/>
  <c r="F188" s="1"/>
  <c r="E180"/>
  <c r="F180" s="1"/>
  <c r="E172"/>
  <c r="E164"/>
  <c r="F164" s="1"/>
  <c r="E156"/>
  <c r="F156" s="1"/>
  <c r="E148"/>
  <c r="BD145" s="1"/>
  <c r="E140"/>
  <c r="E132"/>
  <c r="F132" s="1"/>
  <c r="E124"/>
  <c r="F124" s="1"/>
  <c r="E116"/>
  <c r="F116" s="1"/>
  <c r="E108"/>
  <c r="F108" s="1"/>
  <c r="E100"/>
  <c r="F100" s="1"/>
  <c r="E92"/>
  <c r="F92" s="1"/>
  <c r="E84"/>
  <c r="E76"/>
  <c r="F76" s="1"/>
  <c r="E68"/>
  <c r="F68" s="1"/>
  <c r="E60"/>
  <c r="F60" s="1"/>
  <c r="E52"/>
  <c r="F52" s="1"/>
  <c r="E44"/>
  <c r="F44" s="1"/>
  <c r="E36"/>
  <c r="F36" s="1"/>
  <c r="E28"/>
  <c r="F28" s="1"/>
  <c r="E20"/>
  <c r="F20" s="1"/>
  <c r="E12"/>
  <c r="F12" s="1"/>
  <c r="E541"/>
  <c r="F541" s="1"/>
  <c r="E533"/>
  <c r="F533" s="1"/>
  <c r="E525"/>
  <c r="F525" s="1"/>
  <c r="E517"/>
  <c r="F517" s="1"/>
  <c r="E509"/>
  <c r="F509" s="1"/>
  <c r="E501"/>
  <c r="F501" s="1"/>
  <c r="E493"/>
  <c r="F493" s="1"/>
  <c r="E485"/>
  <c r="F485" s="1"/>
  <c r="E477"/>
  <c r="F477" s="1"/>
  <c r="E469"/>
  <c r="F469" s="1"/>
  <c r="E461"/>
  <c r="F461" s="1"/>
  <c r="E453"/>
  <c r="F453" s="1"/>
  <c r="E445"/>
  <c r="F445" s="1"/>
  <c r="E437"/>
  <c r="F437" s="1"/>
  <c r="E429"/>
  <c r="F429" s="1"/>
  <c r="E421"/>
  <c r="F421" s="1"/>
  <c r="E413"/>
  <c r="F413" s="1"/>
  <c r="E405"/>
  <c r="F405" s="1"/>
  <c r="E397"/>
  <c r="F397" s="1"/>
  <c r="E389"/>
  <c r="F389" s="1"/>
  <c r="E381"/>
  <c r="F381" s="1"/>
  <c r="E373"/>
  <c r="F373" s="1"/>
  <c r="E365"/>
  <c r="F365" s="1"/>
  <c r="E357"/>
  <c r="F357" s="1"/>
  <c r="E349"/>
  <c r="F349" s="1"/>
  <c r="E341"/>
  <c r="F341" s="1"/>
  <c r="E333"/>
  <c r="F333" s="1"/>
  <c r="E325"/>
  <c r="F325" s="1"/>
  <c r="E317"/>
  <c r="F317" s="1"/>
  <c r="E309"/>
  <c r="F309" s="1"/>
  <c r="E301"/>
  <c r="F301" s="1"/>
  <c r="E293"/>
  <c r="F293" s="1"/>
  <c r="E285"/>
  <c r="F285" s="1"/>
  <c r="E277"/>
  <c r="F277" s="1"/>
  <c r="E269"/>
  <c r="F269" s="1"/>
  <c r="E261"/>
  <c r="F261" s="1"/>
  <c r="E253"/>
  <c r="F253" s="1"/>
  <c r="E245"/>
  <c r="F245" s="1"/>
  <c r="E237"/>
  <c r="F237" s="1"/>
  <c r="E229"/>
  <c r="F229" s="1"/>
  <c r="E221"/>
  <c r="F221" s="1"/>
  <c r="E213"/>
  <c r="F213" s="1"/>
  <c r="E205"/>
  <c r="F205" s="1"/>
  <c r="E197"/>
  <c r="F197" s="1"/>
  <c r="E189"/>
  <c r="F189" s="1"/>
  <c r="E181"/>
  <c r="F181" s="1"/>
  <c r="E173"/>
  <c r="F173" s="1"/>
  <c r="E165"/>
  <c r="F165" s="1"/>
  <c r="E157"/>
  <c r="F157" s="1"/>
  <c r="E149"/>
  <c r="F149" s="1"/>
  <c r="E141"/>
  <c r="F141" s="1"/>
  <c r="E133"/>
  <c r="F133" s="1"/>
  <c r="E125"/>
  <c r="F125" s="1"/>
  <c r="E117"/>
  <c r="F117" s="1"/>
  <c r="E109"/>
  <c r="F109" s="1"/>
  <c r="E101"/>
  <c r="AV98" s="1"/>
  <c r="E93"/>
  <c r="F93" s="1"/>
  <c r="E85"/>
  <c r="F85" s="1"/>
  <c r="E77"/>
  <c r="F77" s="1"/>
  <c r="E69"/>
  <c r="E61"/>
  <c r="F61" s="1"/>
  <c r="E53"/>
  <c r="F53" s="1"/>
  <c r="E45"/>
  <c r="F45" s="1"/>
  <c r="E37"/>
  <c r="F37" s="1"/>
  <c r="E29"/>
  <c r="F29" s="1"/>
  <c r="E21"/>
  <c r="E13"/>
  <c r="F13" s="1"/>
  <c r="E542"/>
  <c r="F542" s="1"/>
  <c r="E534"/>
  <c r="F534" s="1"/>
  <c r="E526"/>
  <c r="F526" s="1"/>
  <c r="E518"/>
  <c r="F518" s="1"/>
  <c r="E510"/>
  <c r="F510" s="1"/>
  <c r="E502"/>
  <c r="F502" s="1"/>
  <c r="E494"/>
  <c r="F494" s="1"/>
  <c r="E486"/>
  <c r="F486" s="1"/>
  <c r="E478"/>
  <c r="F478" s="1"/>
  <c r="E470"/>
  <c r="F470" s="1"/>
  <c r="E462"/>
  <c r="F462" s="1"/>
  <c r="E454"/>
  <c r="F454" s="1"/>
  <c r="E446"/>
  <c r="F446" s="1"/>
  <c r="E438"/>
  <c r="F438" s="1"/>
  <c r="E430"/>
  <c r="F430" s="1"/>
  <c r="E422"/>
  <c r="F422" s="1"/>
  <c r="E414"/>
  <c r="F414" s="1"/>
  <c r="E406"/>
  <c r="F406" s="1"/>
  <c r="E398"/>
  <c r="F398" s="1"/>
  <c r="E390"/>
  <c r="F390" s="1"/>
  <c r="E382"/>
  <c r="F382" s="1"/>
  <c r="E374"/>
  <c r="F374" s="1"/>
  <c r="E366"/>
  <c r="F366" s="1"/>
  <c r="E358"/>
  <c r="F358" s="1"/>
  <c r="E350"/>
  <c r="F350" s="1"/>
  <c r="E342"/>
  <c r="F342" s="1"/>
  <c r="E334"/>
  <c r="F334" s="1"/>
  <c r="E326"/>
  <c r="F326" s="1"/>
  <c r="E318"/>
  <c r="F318" s="1"/>
  <c r="E310"/>
  <c r="F310" s="1"/>
  <c r="E302"/>
  <c r="F302" s="1"/>
  <c r="E294"/>
  <c r="F294" s="1"/>
  <c r="E286"/>
  <c r="E278"/>
  <c r="F278" s="1"/>
  <c r="E270"/>
  <c r="F270" s="1"/>
  <c r="E262"/>
  <c r="F262" s="1"/>
  <c r="E254"/>
  <c r="F254" s="1"/>
  <c r="E246"/>
  <c r="E238"/>
  <c r="E230"/>
  <c r="F230" s="1"/>
  <c r="E222"/>
  <c r="F222" s="1"/>
  <c r="E214"/>
  <c r="F214" s="1"/>
  <c r="E206"/>
  <c r="F206" s="1"/>
  <c r="E198"/>
  <c r="F198" s="1"/>
  <c r="E190"/>
  <c r="F190" s="1"/>
  <c r="E182"/>
  <c r="F182" s="1"/>
  <c r="E174"/>
  <c r="F174" s="1"/>
  <c r="E166"/>
  <c r="F166" s="1"/>
  <c r="E158"/>
  <c r="F158" s="1"/>
  <c r="E150"/>
  <c r="F150" s="1"/>
  <c r="E142"/>
  <c r="F142" s="1"/>
  <c r="E134"/>
  <c r="F134" s="1"/>
  <c r="E126"/>
  <c r="F126" s="1"/>
  <c r="E118"/>
  <c r="F118" s="1"/>
  <c r="E110"/>
  <c r="F110" s="1"/>
  <c r="E102"/>
  <c r="E94"/>
  <c r="F94" s="1"/>
  <c r="E86"/>
  <c r="F86" s="1"/>
  <c r="E78"/>
  <c r="F78" s="1"/>
  <c r="E70"/>
  <c r="F70" s="1"/>
  <c r="E62"/>
  <c r="F62" s="1"/>
  <c r="E54"/>
  <c r="F54" s="1"/>
  <c r="E46"/>
  <c r="F46" s="1"/>
  <c r="E38"/>
  <c r="F38" s="1"/>
  <c r="E30"/>
  <c r="F30" s="1"/>
  <c r="E22"/>
  <c r="F22" s="1"/>
  <c r="E14"/>
  <c r="F14" s="1"/>
  <c r="E543"/>
  <c r="F543" s="1"/>
  <c r="E535"/>
  <c r="F535" s="1"/>
  <c r="E527"/>
  <c r="F527" s="1"/>
  <c r="E519"/>
  <c r="F519" s="1"/>
  <c r="E511"/>
  <c r="F511" s="1"/>
  <c r="E503"/>
  <c r="F503" s="1"/>
  <c r="E495"/>
  <c r="F495" s="1"/>
  <c r="E487"/>
  <c r="F487" s="1"/>
  <c r="E479"/>
  <c r="F479" s="1"/>
  <c r="E471"/>
  <c r="F471" s="1"/>
  <c r="E463"/>
  <c r="F463" s="1"/>
  <c r="E455"/>
  <c r="F455" s="1"/>
  <c r="E447"/>
  <c r="F447" s="1"/>
  <c r="E439"/>
  <c r="F439" s="1"/>
  <c r="E431"/>
  <c r="F431" s="1"/>
  <c r="E423"/>
  <c r="F423" s="1"/>
  <c r="E415"/>
  <c r="F415" s="1"/>
  <c r="E407"/>
  <c r="F407" s="1"/>
  <c r="E399"/>
  <c r="F399" s="1"/>
  <c r="E391"/>
  <c r="F391" s="1"/>
  <c r="E383"/>
  <c r="F383" s="1"/>
  <c r="E375"/>
  <c r="F375" s="1"/>
  <c r="E367"/>
  <c r="F367" s="1"/>
  <c r="E359"/>
  <c r="F359" s="1"/>
  <c r="E351"/>
  <c r="F351" s="1"/>
  <c r="E343"/>
  <c r="F343" s="1"/>
  <c r="E335"/>
  <c r="F335" s="1"/>
  <c r="E327"/>
  <c r="F327" s="1"/>
  <c r="E319"/>
  <c r="F319" s="1"/>
  <c r="E311"/>
  <c r="F311" s="1"/>
  <c r="E303"/>
  <c r="F303" s="1"/>
  <c r="E295"/>
  <c r="F295" s="1"/>
  <c r="E287"/>
  <c r="F287" s="1"/>
  <c r="E279"/>
  <c r="F279" s="1"/>
  <c r="E271"/>
  <c r="F271" s="1"/>
  <c r="E263"/>
  <c r="F263" s="1"/>
  <c r="E255"/>
  <c r="F255" s="1"/>
  <c r="E247"/>
  <c r="F247" s="1"/>
  <c r="E239"/>
  <c r="F239" s="1"/>
  <c r="E231"/>
  <c r="F231" s="1"/>
  <c r="E223"/>
  <c r="F223" s="1"/>
  <c r="E215"/>
  <c r="F215" s="1"/>
  <c r="E207"/>
  <c r="F207" s="1"/>
  <c r="E199"/>
  <c r="F199" s="1"/>
  <c r="E191"/>
  <c r="F191" s="1"/>
  <c r="E183"/>
  <c r="F183" s="1"/>
  <c r="E175"/>
  <c r="F175" s="1"/>
  <c r="E167"/>
  <c r="F167" s="1"/>
  <c r="E159"/>
  <c r="F159" s="1"/>
  <c r="E151"/>
  <c r="F151" s="1"/>
  <c r="E143"/>
  <c r="F143" s="1"/>
  <c r="E135"/>
  <c r="F135" s="1"/>
  <c r="E127"/>
  <c r="F127" s="1"/>
  <c r="E119"/>
  <c r="F119" s="1"/>
  <c r="E111"/>
  <c r="F111" s="1"/>
  <c r="E103"/>
  <c r="F103" s="1"/>
  <c r="E95"/>
  <c r="F95" s="1"/>
  <c r="E87"/>
  <c r="F87" s="1"/>
  <c r="E79"/>
  <c r="F79" s="1"/>
  <c r="E71"/>
  <c r="AN68" s="1"/>
  <c r="E63"/>
  <c r="F63" s="1"/>
  <c r="E55"/>
  <c r="F55" s="1"/>
  <c r="E47"/>
  <c r="F47" s="1"/>
  <c r="E39"/>
  <c r="F39" s="1"/>
  <c r="E31"/>
  <c r="E23"/>
  <c r="F23" s="1"/>
  <c r="L20"/>
  <c r="S20" s="1"/>
  <c r="S21" s="1"/>
  <c r="S22" s="1"/>
  <c r="T22" s="1"/>
  <c r="X22" s="1"/>
  <c r="W22" s="1"/>
  <c r="O4"/>
  <c r="M186" s="1"/>
  <c r="H7"/>
  <c r="L7" s="1"/>
  <c r="H301"/>
  <c r="H293"/>
  <c r="H285"/>
  <c r="H277"/>
  <c r="H269"/>
  <c r="H261"/>
  <c r="H25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L21" s="1"/>
  <c r="H13"/>
  <c r="L13" s="1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L22" s="1"/>
  <c r="H14"/>
  <c r="L14" s="1"/>
  <c r="H303"/>
  <c r="H295"/>
  <c r="H287"/>
  <c r="H279"/>
  <c r="H271"/>
  <c r="H263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L23" s="1"/>
  <c r="H15"/>
  <c r="L15" s="1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L24" s="1"/>
  <c r="H16"/>
  <c r="L16" s="1"/>
  <c r="H308"/>
  <c r="L308" s="1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L25" s="1"/>
  <c r="H17"/>
  <c r="L17" s="1"/>
  <c r="H9"/>
  <c r="L9" s="1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L26" s="1"/>
  <c r="H18"/>
  <c r="L18" s="1"/>
  <c r="H10"/>
  <c r="L10" s="1"/>
  <c r="H307"/>
  <c r="L307" s="1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L19" s="1"/>
  <c r="M282"/>
  <c r="M263"/>
  <c r="M264"/>
  <c r="M242"/>
  <c r="M223"/>
  <c r="M191"/>
  <c r="M248"/>
  <c r="M226"/>
  <c r="M199"/>
  <c r="M167"/>
  <c r="M272"/>
  <c r="M250"/>
  <c r="M231"/>
  <c r="M202"/>
  <c r="M162"/>
  <c r="M296"/>
  <c r="M232"/>
  <c r="M207"/>
  <c r="M224"/>
  <c r="M298"/>
  <c r="M279"/>
  <c r="M210"/>
  <c r="M50"/>
  <c r="M194"/>
  <c r="M303"/>
  <c r="M280"/>
  <c r="M87"/>
  <c r="M55"/>
  <c r="M23"/>
  <c r="O23" s="1"/>
  <c r="N23" s="1"/>
  <c r="M7"/>
  <c r="M268"/>
  <c r="M244"/>
  <c r="M236"/>
  <c r="M228"/>
  <c r="M172"/>
  <c r="M164"/>
  <c r="M156"/>
  <c r="M148"/>
  <c r="M92"/>
  <c r="M84"/>
  <c r="M76"/>
  <c r="M52"/>
  <c r="M12"/>
  <c r="M301"/>
  <c r="M293"/>
  <c r="M285"/>
  <c r="M245"/>
  <c r="M237"/>
  <c r="M229"/>
  <c r="M221"/>
  <c r="M181"/>
  <c r="M173"/>
  <c r="M165"/>
  <c r="M157"/>
  <c r="M117"/>
  <c r="M109"/>
  <c r="M101"/>
  <c r="M93"/>
  <c r="M53"/>
  <c r="M45"/>
  <c r="M37"/>
  <c r="M29"/>
  <c r="M286"/>
  <c r="M278"/>
  <c r="M270"/>
  <c r="M262"/>
  <c r="M222"/>
  <c r="M214"/>
  <c r="M206"/>
  <c r="M198"/>
  <c r="M158"/>
  <c r="M150"/>
  <c r="M142"/>
  <c r="M134"/>
  <c r="M94"/>
  <c r="M86"/>
  <c r="M78"/>
  <c r="M70"/>
  <c r="M30"/>
  <c r="M22"/>
  <c r="O22" s="1"/>
  <c r="N22" s="1"/>
  <c r="M14"/>
  <c r="O14" s="1"/>
  <c r="N14" s="1"/>
  <c r="M216"/>
  <c r="M176"/>
  <c r="M168"/>
  <c r="M160"/>
  <c r="M152"/>
  <c r="M112"/>
  <c r="M104"/>
  <c r="M96"/>
  <c r="M88"/>
  <c r="M48"/>
  <c r="M40"/>
  <c r="M32"/>
  <c r="M24"/>
  <c r="O24" s="1"/>
  <c r="N24" s="1"/>
  <c r="M281"/>
  <c r="M273"/>
  <c r="M265"/>
  <c r="M257"/>
  <c r="M217"/>
  <c r="M209"/>
  <c r="M201"/>
  <c r="M193"/>
  <c r="M153"/>
  <c r="M145"/>
  <c r="M137"/>
  <c r="M129"/>
  <c r="M89"/>
  <c r="M81"/>
  <c r="M73"/>
  <c r="M65"/>
  <c r="M25"/>
  <c r="O25" s="1"/>
  <c r="N25" s="1"/>
  <c r="M17"/>
  <c r="O17" s="1"/>
  <c r="N17" s="1"/>
  <c r="M9"/>
  <c r="O9" s="1"/>
  <c r="N9" s="1"/>
  <c r="M8"/>
  <c r="O8" s="1"/>
  <c r="N8" s="1"/>
  <c r="M267"/>
  <c r="M259"/>
  <c r="M251"/>
  <c r="M243"/>
  <c r="M203"/>
  <c r="M195"/>
  <c r="M187"/>
  <c r="M179"/>
  <c r="M139"/>
  <c r="M131"/>
  <c r="M123"/>
  <c r="M115"/>
  <c r="M75"/>
  <c r="M67"/>
  <c r="M59"/>
  <c r="M51"/>
  <c r="M11"/>
  <c r="O11" s="1"/>
  <c r="N11" s="1"/>
  <c r="K27"/>
  <c r="O7"/>
  <c r="N7" s="1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M35" i="5" l="1"/>
  <c r="M99"/>
  <c r="M163"/>
  <c r="M227"/>
  <c r="M291"/>
  <c r="M49"/>
  <c r="M113"/>
  <c r="M177"/>
  <c r="M241"/>
  <c r="M305"/>
  <c r="M72"/>
  <c r="M136"/>
  <c r="M200"/>
  <c r="M54"/>
  <c r="M118"/>
  <c r="M182"/>
  <c r="M246"/>
  <c r="M13"/>
  <c r="O13" s="1"/>
  <c r="N13" s="1"/>
  <c r="M77"/>
  <c r="M141"/>
  <c r="M205"/>
  <c r="M269"/>
  <c r="M36"/>
  <c r="M116"/>
  <c r="M212"/>
  <c r="M292"/>
  <c r="M239"/>
  <c r="M146"/>
  <c r="M143"/>
  <c r="M138"/>
  <c r="M39"/>
  <c r="M31"/>
  <c r="M218"/>
  <c r="M27"/>
  <c r="O27" s="1"/>
  <c r="N27" s="1"/>
  <c r="M91"/>
  <c r="M155"/>
  <c r="M219"/>
  <c r="M283"/>
  <c r="M41"/>
  <c r="M105"/>
  <c r="M169"/>
  <c r="M233"/>
  <c r="M297"/>
  <c r="M64"/>
  <c r="M128"/>
  <c r="M192"/>
  <c r="M46"/>
  <c r="M110"/>
  <c r="M174"/>
  <c r="M238"/>
  <c r="M302"/>
  <c r="M69"/>
  <c r="M133"/>
  <c r="M197"/>
  <c r="M261"/>
  <c r="M28"/>
  <c r="M108"/>
  <c r="M204"/>
  <c r="M284"/>
  <c r="M151"/>
  <c r="M114"/>
  <c r="M111"/>
  <c r="M42"/>
  <c r="M266"/>
  <c r="M290"/>
  <c r="M58"/>
  <c r="M19"/>
  <c r="O19" s="1"/>
  <c r="N19" s="1"/>
  <c r="M83"/>
  <c r="M147"/>
  <c r="M211"/>
  <c r="M275"/>
  <c r="M33"/>
  <c r="M97"/>
  <c r="M161"/>
  <c r="M225"/>
  <c r="M289"/>
  <c r="M56"/>
  <c r="M120"/>
  <c r="M184"/>
  <c r="M38"/>
  <c r="M102"/>
  <c r="M166"/>
  <c r="M230"/>
  <c r="M294"/>
  <c r="M61"/>
  <c r="M125"/>
  <c r="M189"/>
  <c r="M253"/>
  <c r="M20"/>
  <c r="O20" s="1"/>
  <c r="N20" s="1"/>
  <c r="M100"/>
  <c r="M180"/>
  <c r="M276"/>
  <c r="M119"/>
  <c r="M82"/>
  <c r="M79"/>
  <c r="M10"/>
  <c r="O10" s="1"/>
  <c r="N10" s="1"/>
  <c r="M247"/>
  <c r="M271"/>
  <c r="M26"/>
  <c r="O26" s="1"/>
  <c r="N26" s="1"/>
  <c r="M43"/>
  <c r="M107"/>
  <c r="M171"/>
  <c r="M235"/>
  <c r="M299"/>
  <c r="M57"/>
  <c r="M121"/>
  <c r="M185"/>
  <c r="M249"/>
  <c r="M16"/>
  <c r="M80"/>
  <c r="M144"/>
  <c r="M208"/>
  <c r="M62"/>
  <c r="M126"/>
  <c r="M190"/>
  <c r="M254"/>
  <c r="M21"/>
  <c r="M85"/>
  <c r="M149"/>
  <c r="M213"/>
  <c r="M277"/>
  <c r="M44"/>
  <c r="M140"/>
  <c r="M220"/>
  <c r="M300"/>
  <c r="M258"/>
  <c r="M178"/>
  <c r="M175"/>
  <c r="M170"/>
  <c r="M71"/>
  <c r="M63"/>
  <c r="M240"/>
  <c r="AR102"/>
  <c r="AK72"/>
  <c r="AN72" s="1"/>
  <c r="AM72" s="1"/>
  <c r="AK71"/>
  <c r="AN71" s="1"/>
  <c r="AM71" s="1"/>
  <c r="AV101"/>
  <c r="AU101" s="1"/>
  <c r="S23"/>
  <c r="T23" s="1"/>
  <c r="X23" s="1"/>
  <c r="W23" s="1"/>
  <c r="T21"/>
  <c r="X21" s="1"/>
  <c r="W21" s="1"/>
  <c r="AZ151"/>
  <c r="BA151" s="1"/>
  <c r="BD151" s="1"/>
  <c r="BC151" s="1"/>
  <c r="F71"/>
  <c r="F238"/>
  <c r="F289"/>
  <c r="CB286"/>
  <c r="BA149"/>
  <c r="BD149" s="1"/>
  <c r="BC149" s="1"/>
  <c r="BT235"/>
  <c r="F193"/>
  <c r="F344"/>
  <c r="CJ341"/>
  <c r="F148"/>
  <c r="F101"/>
  <c r="BL190"/>
  <c r="CF346"/>
  <c r="CG345"/>
  <c r="CJ345" s="1"/>
  <c r="CI345" s="1"/>
  <c r="BX291"/>
  <c r="BY290"/>
  <c r="CB290" s="1"/>
  <c r="CA290" s="1"/>
  <c r="BP240"/>
  <c r="BQ239"/>
  <c r="BT239" s="1"/>
  <c r="BS239" s="1"/>
  <c r="BH195"/>
  <c r="BI194"/>
  <c r="BL194" s="1"/>
  <c r="BK194" s="1"/>
  <c r="AR103"/>
  <c r="AS102"/>
  <c r="AV102" s="1"/>
  <c r="AU102" s="1"/>
  <c r="AJ74"/>
  <c r="AK73"/>
  <c r="AN73" s="1"/>
  <c r="AM73" s="1"/>
  <c r="F187"/>
  <c r="F346"/>
  <c r="F235"/>
  <c r="F286"/>
  <c r="F145"/>
  <c r="O12"/>
  <c r="N12" s="1"/>
  <c r="AF44"/>
  <c r="AE44" s="1"/>
  <c r="AF43"/>
  <c r="AE43" s="1"/>
  <c r="F102"/>
  <c r="O21"/>
  <c r="N21" s="1"/>
  <c r="F69"/>
  <c r="O16"/>
  <c r="N16" s="1"/>
  <c r="F43"/>
  <c r="F21"/>
  <c r="X18"/>
  <c r="AB47"/>
  <c r="AC47" s="1"/>
  <c r="AF46"/>
  <c r="AE46" s="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F246" i="5"/>
  <c r="F172"/>
  <c r="F210"/>
  <c r="F107"/>
  <c r="F84"/>
  <c r="F291"/>
  <c r="F31"/>
  <c r="F140"/>
  <c r="F58"/>
  <c r="K28"/>
  <c r="O29" s="1"/>
  <c r="N29" s="1"/>
  <c r="L27"/>
  <c r="M68"/>
  <c r="M132"/>
  <c r="M196"/>
  <c r="M260"/>
  <c r="M215"/>
  <c r="M18"/>
  <c r="O18" s="1"/>
  <c r="N18" s="1"/>
  <c r="M256"/>
  <c r="M47"/>
  <c r="M274"/>
  <c r="M106"/>
  <c r="M66"/>
  <c r="M135"/>
  <c r="M288"/>
  <c r="M127"/>
  <c r="M130"/>
  <c r="M154"/>
  <c r="M60"/>
  <c r="M124"/>
  <c r="M188"/>
  <c r="M252"/>
  <c r="M183"/>
  <c r="M234"/>
  <c r="M15"/>
  <c r="O15" s="1"/>
  <c r="N15" s="1"/>
  <c r="M255"/>
  <c r="M74"/>
  <c r="M295"/>
  <c r="M103"/>
  <c r="M34"/>
  <c r="M95"/>
  <c r="M306"/>
  <c r="M122"/>
  <c r="M98"/>
  <c r="M287"/>
  <c r="M90"/>
  <c r="M304"/>
  <c r="M159"/>
  <c r="O28"/>
  <c r="N28" s="1"/>
  <c r="H15" i="3"/>
  <c r="I15"/>
  <c r="V8"/>
  <c r="Z8" s="1"/>
  <c r="T9"/>
  <c r="S24" i="5" l="1"/>
  <c r="AZ152"/>
  <c r="AZ153" s="1"/>
  <c r="CG346"/>
  <c r="CJ346" s="1"/>
  <c r="CI346" s="1"/>
  <c r="CF347"/>
  <c r="BY291"/>
  <c r="CB291" s="1"/>
  <c r="CA291" s="1"/>
  <c r="BX292"/>
  <c r="BQ240"/>
  <c r="BT240" s="1"/>
  <c r="BS240" s="1"/>
  <c r="BP241"/>
  <c r="BI195"/>
  <c r="BL195" s="1"/>
  <c r="BK195" s="1"/>
  <c r="BH196"/>
  <c r="AS103"/>
  <c r="AV103" s="1"/>
  <c r="AU103" s="1"/>
  <c r="AR104"/>
  <c r="AJ75"/>
  <c r="AK74"/>
  <c r="AN74" s="1"/>
  <c r="AM74" s="1"/>
  <c r="T24"/>
  <c r="X24" s="1"/>
  <c r="W24" s="1"/>
  <c r="AF47"/>
  <c r="AE47" s="1"/>
  <c r="AB48"/>
  <c r="AC48" s="1"/>
  <c r="S25"/>
  <c r="W8" i="6"/>
  <c r="X8"/>
  <c r="R12"/>
  <c r="W9"/>
  <c r="P9"/>
  <c r="Q9" s="1"/>
  <c r="I9"/>
  <c r="H10"/>
  <c r="C11"/>
  <c r="N10"/>
  <c r="O10" s="1"/>
  <c r="K10"/>
  <c r="L10" s="1"/>
  <c r="V10"/>
  <c r="K29" i="5"/>
  <c r="L28"/>
  <c r="T10" i="3"/>
  <c r="V9"/>
  <c r="Z9" s="1"/>
  <c r="BA152" i="5" l="1"/>
  <c r="BD152" s="1"/>
  <c r="BC152" s="1"/>
  <c r="CF348"/>
  <c r="CG347"/>
  <c r="CJ347" s="1"/>
  <c r="CI347" s="1"/>
  <c r="BX293"/>
  <c r="BY292"/>
  <c r="CB292" s="1"/>
  <c r="CA292" s="1"/>
  <c r="BP242"/>
  <c r="BQ241"/>
  <c r="BT241" s="1"/>
  <c r="BS241" s="1"/>
  <c r="BH197"/>
  <c r="BI196"/>
  <c r="BL196" s="1"/>
  <c r="BK196" s="1"/>
  <c r="AZ154"/>
  <c r="BA153"/>
  <c r="BD153" s="1"/>
  <c r="BC153" s="1"/>
  <c r="AR105"/>
  <c r="AS104"/>
  <c r="AV104" s="1"/>
  <c r="AU104" s="1"/>
  <c r="AJ76"/>
  <c r="AK75"/>
  <c r="AN75" s="1"/>
  <c r="AM75" s="1"/>
  <c r="T25"/>
  <c r="X25" s="1"/>
  <c r="W25" s="1"/>
  <c r="AB49"/>
  <c r="AC49" s="1"/>
  <c r="AF48"/>
  <c r="AE48" s="1"/>
  <c r="S26"/>
  <c r="W10" i="6"/>
  <c r="X10"/>
  <c r="R13"/>
  <c r="P10"/>
  <c r="Q10" s="1"/>
  <c r="I10"/>
  <c r="H11"/>
  <c r="C12"/>
  <c r="N11"/>
  <c r="O11" s="1"/>
  <c r="K11"/>
  <c r="L11" s="1"/>
  <c r="V11"/>
  <c r="K30" i="5"/>
  <c r="L29"/>
  <c r="O30"/>
  <c r="N30" s="1"/>
  <c r="T11" i="3"/>
  <c r="V10"/>
  <c r="Z10" s="1"/>
  <c r="CG348" i="5" l="1"/>
  <c r="CJ348" s="1"/>
  <c r="CI348" s="1"/>
  <c r="CF349"/>
  <c r="BY293"/>
  <c r="CB293" s="1"/>
  <c r="CA293" s="1"/>
  <c r="BX294"/>
  <c r="BQ242"/>
  <c r="BT242" s="1"/>
  <c r="BS242" s="1"/>
  <c r="BP243"/>
  <c r="BI197"/>
  <c r="BL197" s="1"/>
  <c r="BK197" s="1"/>
  <c r="BH198"/>
  <c r="BA154"/>
  <c r="BD154" s="1"/>
  <c r="BC154" s="1"/>
  <c r="AZ155"/>
  <c r="AS105"/>
  <c r="AV105" s="1"/>
  <c r="AU105" s="1"/>
  <c r="AR106"/>
  <c r="AJ77"/>
  <c r="AK76"/>
  <c r="AN76" s="1"/>
  <c r="AM76" s="1"/>
  <c r="T26"/>
  <c r="X26" s="1"/>
  <c r="W26" s="1"/>
  <c r="AF49"/>
  <c r="AE49" s="1"/>
  <c r="AB50"/>
  <c r="AC50" s="1"/>
  <c r="S27"/>
  <c r="W11" i="6"/>
  <c r="X11"/>
  <c r="R14"/>
  <c r="P11"/>
  <c r="Q11" s="1"/>
  <c r="I11"/>
  <c r="C13"/>
  <c r="N12"/>
  <c r="O12" s="1"/>
  <c r="K12"/>
  <c r="L12" s="1"/>
  <c r="H12"/>
  <c r="V12"/>
  <c r="K31" i="5"/>
  <c r="L30"/>
  <c r="O31"/>
  <c r="N31" s="1"/>
  <c r="T12" i="3"/>
  <c r="V11"/>
  <c r="Z11" s="1"/>
  <c r="CF350" i="5" l="1"/>
  <c r="CG349"/>
  <c r="CJ349" s="1"/>
  <c r="CI349" s="1"/>
  <c r="BX295"/>
  <c r="BY294"/>
  <c r="CB294" s="1"/>
  <c r="CA294" s="1"/>
  <c r="BP244"/>
  <c r="BQ243"/>
  <c r="BT243" s="1"/>
  <c r="BS243" s="1"/>
  <c r="BH199"/>
  <c r="BI198"/>
  <c r="BL198" s="1"/>
  <c r="BK198" s="1"/>
  <c r="AZ156"/>
  <c r="BA155"/>
  <c r="BD155" s="1"/>
  <c r="BC155" s="1"/>
  <c r="AR107"/>
  <c r="AS106"/>
  <c r="AV106" s="1"/>
  <c r="AU106" s="1"/>
  <c r="AJ78"/>
  <c r="AK77"/>
  <c r="AN77" s="1"/>
  <c r="AM77" s="1"/>
  <c r="T27"/>
  <c r="X27" s="1"/>
  <c r="W27" s="1"/>
  <c r="AB51"/>
  <c r="AC51" s="1"/>
  <c r="AF50"/>
  <c r="AE50" s="1"/>
  <c r="S28"/>
  <c r="W12" i="6"/>
  <c r="X12"/>
  <c r="R15"/>
  <c r="N13"/>
  <c r="O13" s="1"/>
  <c r="K13"/>
  <c r="L13" s="1"/>
  <c r="H13"/>
  <c r="C14"/>
  <c r="P12"/>
  <c r="Q12" s="1"/>
  <c r="I12"/>
  <c r="V13"/>
  <c r="K32" i="5"/>
  <c r="L31"/>
  <c r="O32"/>
  <c r="N32" s="1"/>
  <c r="T13" i="3"/>
  <c r="V12"/>
  <c r="Z12" s="1"/>
  <c r="CG350" i="5" l="1"/>
  <c r="CJ350" s="1"/>
  <c r="CI350" s="1"/>
  <c r="CF351"/>
  <c r="BY295"/>
  <c r="CB295" s="1"/>
  <c r="CA295" s="1"/>
  <c r="BX296"/>
  <c r="BQ244"/>
  <c r="BT244" s="1"/>
  <c r="BS244" s="1"/>
  <c r="BP245"/>
  <c r="BI199"/>
  <c r="BL199" s="1"/>
  <c r="BK199" s="1"/>
  <c r="BH200"/>
  <c r="BA156"/>
  <c r="BD156" s="1"/>
  <c r="BC156" s="1"/>
  <c r="AZ157"/>
  <c r="AS107"/>
  <c r="AV107" s="1"/>
  <c r="AU107" s="1"/>
  <c r="AR108"/>
  <c r="AJ79"/>
  <c r="AK78"/>
  <c r="AN78" s="1"/>
  <c r="AM78" s="1"/>
  <c r="T28"/>
  <c r="X28" s="1"/>
  <c r="W28" s="1"/>
  <c r="AF51"/>
  <c r="AE51" s="1"/>
  <c r="AB52"/>
  <c r="AC52" s="1"/>
  <c r="S29"/>
  <c r="W13" i="6"/>
  <c r="X13"/>
  <c r="R16"/>
  <c r="P13"/>
  <c r="Q13" s="1"/>
  <c r="I13"/>
  <c r="K14"/>
  <c r="L14" s="1"/>
  <c r="H14"/>
  <c r="C15"/>
  <c r="N14"/>
  <c r="O14" s="1"/>
  <c r="V14"/>
  <c r="K33" i="5"/>
  <c r="L32"/>
  <c r="O33"/>
  <c r="N33" s="1"/>
  <c r="T14" i="3"/>
  <c r="V13"/>
  <c r="Z13" s="1"/>
  <c r="CF352" i="5" l="1"/>
  <c r="CG351"/>
  <c r="CJ351" s="1"/>
  <c r="CI351" s="1"/>
  <c r="BX297"/>
  <c r="BY296"/>
  <c r="CB296" s="1"/>
  <c r="CA296" s="1"/>
  <c r="BP246"/>
  <c r="BQ245"/>
  <c r="BT245" s="1"/>
  <c r="BS245" s="1"/>
  <c r="BH201"/>
  <c r="BI200"/>
  <c r="BL200" s="1"/>
  <c r="BK200" s="1"/>
  <c r="AZ158"/>
  <c r="BA157"/>
  <c r="BD157" s="1"/>
  <c r="BC157" s="1"/>
  <c r="AR109"/>
  <c r="AS108"/>
  <c r="AV108" s="1"/>
  <c r="AU108" s="1"/>
  <c r="AJ80"/>
  <c r="AK79"/>
  <c r="AN79" s="1"/>
  <c r="AM79" s="1"/>
  <c r="T29"/>
  <c r="X29" s="1"/>
  <c r="W29" s="1"/>
  <c r="AB53"/>
  <c r="AC53" s="1"/>
  <c r="AF52"/>
  <c r="AE52" s="1"/>
  <c r="S30"/>
  <c r="W14" i="6"/>
  <c r="X14"/>
  <c r="R17"/>
  <c r="P14"/>
  <c r="Q14" s="1"/>
  <c r="I14"/>
  <c r="K15"/>
  <c r="L15" s="1"/>
  <c r="H15"/>
  <c r="C16"/>
  <c r="N15"/>
  <c r="O15" s="1"/>
  <c r="V15"/>
  <c r="K34" i="5"/>
  <c r="L33"/>
  <c r="O34"/>
  <c r="N34" s="1"/>
  <c r="T15" i="3"/>
  <c r="V14"/>
  <c r="Z14" s="1"/>
  <c r="CG352" i="5" l="1"/>
  <c r="CJ352" s="1"/>
  <c r="CI352" s="1"/>
  <c r="CF353"/>
  <c r="BY297"/>
  <c r="CB297" s="1"/>
  <c r="CA297" s="1"/>
  <c r="BX298"/>
  <c r="BQ246"/>
  <c r="BT246" s="1"/>
  <c r="BS246" s="1"/>
  <c r="BP247"/>
  <c r="BI201"/>
  <c r="BL201" s="1"/>
  <c r="BK201" s="1"/>
  <c r="BH202"/>
  <c r="BA158"/>
  <c r="BD158" s="1"/>
  <c r="BC158" s="1"/>
  <c r="AZ159"/>
  <c r="AS109"/>
  <c r="AV109" s="1"/>
  <c r="AU109" s="1"/>
  <c r="AR110"/>
  <c r="AJ81"/>
  <c r="AK80"/>
  <c r="AN80" s="1"/>
  <c r="AM80" s="1"/>
  <c r="T30"/>
  <c r="X30" s="1"/>
  <c r="W30" s="1"/>
  <c r="AF53"/>
  <c r="AE53" s="1"/>
  <c r="AB54"/>
  <c r="AC54" s="1"/>
  <c r="S31"/>
  <c r="W15" i="6"/>
  <c r="X15"/>
  <c r="R18"/>
  <c r="P15"/>
  <c r="Q15" s="1"/>
  <c r="I15"/>
  <c r="K16"/>
  <c r="L16" s="1"/>
  <c r="H16"/>
  <c r="C17"/>
  <c r="N16"/>
  <c r="O16" s="1"/>
  <c r="V16"/>
  <c r="K35" i="5"/>
  <c r="L34"/>
  <c r="O35"/>
  <c r="N35" s="1"/>
  <c r="T16" i="3"/>
  <c r="V15"/>
  <c r="Z15" s="1"/>
  <c r="CF354" i="5" l="1"/>
  <c r="CG353"/>
  <c r="CJ353" s="1"/>
  <c r="CI353" s="1"/>
  <c r="BX299"/>
  <c r="BY298"/>
  <c r="CB298" s="1"/>
  <c r="CA298" s="1"/>
  <c r="BP248"/>
  <c r="BQ247"/>
  <c r="BT247" s="1"/>
  <c r="BS247" s="1"/>
  <c r="BH203"/>
  <c r="BI202"/>
  <c r="BL202" s="1"/>
  <c r="BK202" s="1"/>
  <c r="AZ160"/>
  <c r="BA159"/>
  <c r="BD159" s="1"/>
  <c r="BC159" s="1"/>
  <c r="AR111"/>
  <c r="AS110"/>
  <c r="AV110" s="1"/>
  <c r="AU110" s="1"/>
  <c r="AJ82"/>
  <c r="AK81"/>
  <c r="AN81" s="1"/>
  <c r="AM81" s="1"/>
  <c r="T31"/>
  <c r="X31" s="1"/>
  <c r="W31" s="1"/>
  <c r="AB55"/>
  <c r="AC55" s="1"/>
  <c r="AF54"/>
  <c r="AE54" s="1"/>
  <c r="S32"/>
  <c r="W16" i="6"/>
  <c r="X16"/>
  <c r="R19"/>
  <c r="I16"/>
  <c r="P16"/>
  <c r="Q16" s="1"/>
  <c r="H17"/>
  <c r="C18"/>
  <c r="N17"/>
  <c r="O17" s="1"/>
  <c r="K17"/>
  <c r="L17" s="1"/>
  <c r="V17"/>
  <c r="K36" i="5"/>
  <c r="L35"/>
  <c r="O36"/>
  <c r="N36" s="1"/>
  <c r="T17" i="3"/>
  <c r="V16"/>
  <c r="Z16" s="1"/>
  <c r="CG354" i="5" l="1"/>
  <c r="CJ354" s="1"/>
  <c r="CI354" s="1"/>
  <c r="CF355"/>
  <c r="BY299"/>
  <c r="CB299" s="1"/>
  <c r="CA299" s="1"/>
  <c r="BX300"/>
  <c r="BQ248"/>
  <c r="BT248" s="1"/>
  <c r="BS248" s="1"/>
  <c r="BP249"/>
  <c r="BI203"/>
  <c r="BL203" s="1"/>
  <c r="BK203" s="1"/>
  <c r="BH204"/>
  <c r="BA160"/>
  <c r="BD160" s="1"/>
  <c r="BC160" s="1"/>
  <c r="AZ161"/>
  <c r="AS111"/>
  <c r="AV111" s="1"/>
  <c r="AU111" s="1"/>
  <c r="AR112"/>
  <c r="AJ83"/>
  <c r="AK82"/>
  <c r="AN82" s="1"/>
  <c r="AM82" s="1"/>
  <c r="T32"/>
  <c r="X32" s="1"/>
  <c r="W32" s="1"/>
  <c r="AF55"/>
  <c r="AE55" s="1"/>
  <c r="AB56"/>
  <c r="AC56" s="1"/>
  <c r="S33"/>
  <c r="W17" i="6"/>
  <c r="X17"/>
  <c r="R20"/>
  <c r="P17"/>
  <c r="Q17" s="1"/>
  <c r="I17"/>
  <c r="H18"/>
  <c r="C19"/>
  <c r="N18"/>
  <c r="O18" s="1"/>
  <c r="K18"/>
  <c r="L18" s="1"/>
  <c r="V18"/>
  <c r="K37" i="5"/>
  <c r="L36"/>
  <c r="O37"/>
  <c r="N37" s="1"/>
  <c r="T18" i="3"/>
  <c r="V17"/>
  <c r="Z17" s="1"/>
  <c r="CF356" i="5" l="1"/>
  <c r="CG355"/>
  <c r="CJ355" s="1"/>
  <c r="CI355" s="1"/>
  <c r="BX301"/>
  <c r="BY300"/>
  <c r="CB300" s="1"/>
  <c r="CA300" s="1"/>
  <c r="BP250"/>
  <c r="BQ249"/>
  <c r="BT249" s="1"/>
  <c r="BS249" s="1"/>
  <c r="BH205"/>
  <c r="BI204"/>
  <c r="BL204" s="1"/>
  <c r="BK204" s="1"/>
  <c r="AZ162"/>
  <c r="BA161"/>
  <c r="BD161" s="1"/>
  <c r="BC161" s="1"/>
  <c r="AR113"/>
  <c r="AS112"/>
  <c r="AV112" s="1"/>
  <c r="AU112" s="1"/>
  <c r="AJ84"/>
  <c r="AK83"/>
  <c r="AN83" s="1"/>
  <c r="AM83" s="1"/>
  <c r="T33"/>
  <c r="X33" s="1"/>
  <c r="W33" s="1"/>
  <c r="AB57"/>
  <c r="AC57" s="1"/>
  <c r="AF56"/>
  <c r="AE56" s="1"/>
  <c r="S34"/>
  <c r="W18" i="6"/>
  <c r="X18"/>
  <c r="R21"/>
  <c r="P18"/>
  <c r="Q18" s="1"/>
  <c r="I18"/>
  <c r="H19"/>
  <c r="C20"/>
  <c r="N19"/>
  <c r="O19" s="1"/>
  <c r="K19"/>
  <c r="L19" s="1"/>
  <c r="V19"/>
  <c r="K38" i="5"/>
  <c r="L37"/>
  <c r="O38"/>
  <c r="N38" s="1"/>
  <c r="T19" i="3"/>
  <c r="V18"/>
  <c r="Z18" s="1"/>
  <c r="CG356" i="5" l="1"/>
  <c r="CJ356" s="1"/>
  <c r="CI356" s="1"/>
  <c r="CF357"/>
  <c r="BY301"/>
  <c r="CB301" s="1"/>
  <c r="CA301" s="1"/>
  <c r="BX302"/>
  <c r="BQ250"/>
  <c r="BT250" s="1"/>
  <c r="BS250" s="1"/>
  <c r="BP251"/>
  <c r="BI205"/>
  <c r="BL205" s="1"/>
  <c r="BK205" s="1"/>
  <c r="BH206"/>
  <c r="BA162"/>
  <c r="BD162" s="1"/>
  <c r="BC162" s="1"/>
  <c r="AZ163"/>
  <c r="AS113"/>
  <c r="AV113" s="1"/>
  <c r="AU113" s="1"/>
  <c r="AR114"/>
  <c r="AJ85"/>
  <c r="AK84"/>
  <c r="AN84" s="1"/>
  <c r="AM84" s="1"/>
  <c r="T34"/>
  <c r="X34" s="1"/>
  <c r="W34" s="1"/>
  <c r="AF57"/>
  <c r="AE57" s="1"/>
  <c r="AB58"/>
  <c r="AC58" s="1"/>
  <c r="S35"/>
  <c r="W19" i="6"/>
  <c r="X19"/>
  <c r="R22"/>
  <c r="P19"/>
  <c r="Q19" s="1"/>
  <c r="I19"/>
  <c r="C21"/>
  <c r="N20"/>
  <c r="K20"/>
  <c r="L20" s="1"/>
  <c r="H20"/>
  <c r="V20"/>
  <c r="K39" i="5"/>
  <c r="L38"/>
  <c r="O39"/>
  <c r="N39" s="1"/>
  <c r="T20" i="3"/>
  <c r="V19"/>
  <c r="Z19" s="1"/>
  <c r="CF358" i="5" l="1"/>
  <c r="CG357"/>
  <c r="CJ357" s="1"/>
  <c r="CI357" s="1"/>
  <c r="BX303"/>
  <c r="BY302"/>
  <c r="CB302" s="1"/>
  <c r="CA302" s="1"/>
  <c r="BP252"/>
  <c r="BQ251"/>
  <c r="BT251" s="1"/>
  <c r="BS251" s="1"/>
  <c r="BH207"/>
  <c r="BI206"/>
  <c r="BL206" s="1"/>
  <c r="BK206" s="1"/>
  <c r="AZ164"/>
  <c r="BA163"/>
  <c r="BD163" s="1"/>
  <c r="BC163" s="1"/>
  <c r="AR115"/>
  <c r="AS114"/>
  <c r="AV114" s="1"/>
  <c r="AU114" s="1"/>
  <c r="AJ86"/>
  <c r="AK85"/>
  <c r="AN85" s="1"/>
  <c r="AM85" s="1"/>
  <c r="T35"/>
  <c r="X35" s="1"/>
  <c r="W35" s="1"/>
  <c r="AB59"/>
  <c r="AC59" s="1"/>
  <c r="AF58"/>
  <c r="AE58" s="1"/>
  <c r="S36"/>
  <c r="W20" i="6"/>
  <c r="X20"/>
  <c r="R23"/>
  <c r="N21"/>
  <c r="O21" s="1"/>
  <c r="K21"/>
  <c r="L21" s="1"/>
  <c r="H21"/>
  <c r="C22"/>
  <c r="O20"/>
  <c r="P20"/>
  <c r="Q20" s="1"/>
  <c r="I20"/>
  <c r="V21"/>
  <c r="K40" i="5"/>
  <c r="L39"/>
  <c r="O40"/>
  <c r="N40" s="1"/>
  <c r="T21" i="3"/>
  <c r="V20"/>
  <c r="Z20" s="1"/>
  <c r="CG358" i="5" l="1"/>
  <c r="CJ358" s="1"/>
  <c r="CI358" s="1"/>
  <c r="CF359"/>
  <c r="BY303"/>
  <c r="CB303" s="1"/>
  <c r="CA303" s="1"/>
  <c r="BX304"/>
  <c r="BQ252"/>
  <c r="BT252" s="1"/>
  <c r="BS252" s="1"/>
  <c r="BP253"/>
  <c r="BI207"/>
  <c r="BL207" s="1"/>
  <c r="BK207" s="1"/>
  <c r="BH208"/>
  <c r="BA164"/>
  <c r="BD164" s="1"/>
  <c r="BC164" s="1"/>
  <c r="AZ165"/>
  <c r="AS115"/>
  <c r="AV115" s="1"/>
  <c r="AU115" s="1"/>
  <c r="AR116"/>
  <c r="AJ87"/>
  <c r="AK86"/>
  <c r="AN86" s="1"/>
  <c r="AM86" s="1"/>
  <c r="T36"/>
  <c r="X36" s="1"/>
  <c r="W36" s="1"/>
  <c r="AF59"/>
  <c r="AE59" s="1"/>
  <c r="AB60"/>
  <c r="AC60" s="1"/>
  <c r="S37"/>
  <c r="W21" i="6"/>
  <c r="X21"/>
  <c r="R24"/>
  <c r="P21"/>
  <c r="Q21" s="1"/>
  <c r="I21"/>
  <c r="K22"/>
  <c r="L22" s="1"/>
  <c r="H22"/>
  <c r="C23"/>
  <c r="N22"/>
  <c r="O22" s="1"/>
  <c r="V22"/>
  <c r="K41" i="5"/>
  <c r="L40"/>
  <c r="O41"/>
  <c r="N41" s="1"/>
  <c r="T22" i="3"/>
  <c r="V21"/>
  <c r="Z21" s="1"/>
  <c r="CF360" i="5" l="1"/>
  <c r="CG359"/>
  <c r="CJ359" s="1"/>
  <c r="CI359" s="1"/>
  <c r="BX305"/>
  <c r="BY304"/>
  <c r="CB304" s="1"/>
  <c r="CA304" s="1"/>
  <c r="BP254"/>
  <c r="BQ253"/>
  <c r="BT253" s="1"/>
  <c r="BS253" s="1"/>
  <c r="BH209"/>
  <c r="BI208"/>
  <c r="BL208" s="1"/>
  <c r="BK208" s="1"/>
  <c r="AZ166"/>
  <c r="BA165"/>
  <c r="BD165" s="1"/>
  <c r="BC165" s="1"/>
  <c r="AR117"/>
  <c r="AS116"/>
  <c r="AV116" s="1"/>
  <c r="AU116" s="1"/>
  <c r="AJ88"/>
  <c r="AK87"/>
  <c r="AN87" s="1"/>
  <c r="AM87" s="1"/>
  <c r="T37"/>
  <c r="X37" s="1"/>
  <c r="W37" s="1"/>
  <c r="AB61"/>
  <c r="AC61" s="1"/>
  <c r="AF60"/>
  <c r="AE60" s="1"/>
  <c r="S38"/>
  <c r="W22" i="6"/>
  <c r="X22"/>
  <c r="R25"/>
  <c r="P22"/>
  <c r="Q22" s="1"/>
  <c r="I22"/>
  <c r="K23"/>
  <c r="L23" s="1"/>
  <c r="H23"/>
  <c r="C24"/>
  <c r="N23"/>
  <c r="O23" s="1"/>
  <c r="V23"/>
  <c r="K42" i="5"/>
  <c r="L41"/>
  <c r="O42"/>
  <c r="N42" s="1"/>
  <c r="T23" i="3"/>
  <c r="V22"/>
  <c r="Z22" s="1"/>
  <c r="CG360" i="5" l="1"/>
  <c r="CJ360" s="1"/>
  <c r="CI360" s="1"/>
  <c r="CF361"/>
  <c r="BY305"/>
  <c r="CB305" s="1"/>
  <c r="CA305" s="1"/>
  <c r="BX306"/>
  <c r="BQ254"/>
  <c r="BT254" s="1"/>
  <c r="BS254" s="1"/>
  <c r="BP255"/>
  <c r="BI209"/>
  <c r="BL209" s="1"/>
  <c r="BK209" s="1"/>
  <c r="BH210"/>
  <c r="BA166"/>
  <c r="BD166" s="1"/>
  <c r="BC166" s="1"/>
  <c r="AZ167"/>
  <c r="AS117"/>
  <c r="AV117" s="1"/>
  <c r="AU117" s="1"/>
  <c r="AR118"/>
  <c r="AJ89"/>
  <c r="AK88"/>
  <c r="AN88" s="1"/>
  <c r="AM88" s="1"/>
  <c r="T38"/>
  <c r="X38" s="1"/>
  <c r="W38" s="1"/>
  <c r="AF61"/>
  <c r="AE61" s="1"/>
  <c r="AB62"/>
  <c r="AC62" s="1"/>
  <c r="S39"/>
  <c r="W23" i="6"/>
  <c r="X23"/>
  <c r="R26"/>
  <c r="P23"/>
  <c r="Q23" s="1"/>
  <c r="I23"/>
  <c r="K24"/>
  <c r="L24" s="1"/>
  <c r="H24"/>
  <c r="C25"/>
  <c r="N24"/>
  <c r="O24" s="1"/>
  <c r="V24"/>
  <c r="K43" i="5"/>
  <c r="L42"/>
  <c r="O43"/>
  <c r="N43" s="1"/>
  <c r="T24" i="3"/>
  <c r="V23"/>
  <c r="Z23" s="1"/>
  <c r="CF362" i="5" l="1"/>
  <c r="CG361"/>
  <c r="CJ361" s="1"/>
  <c r="CI361" s="1"/>
  <c r="BX307"/>
  <c r="BY306"/>
  <c r="CB306" s="1"/>
  <c r="CA306" s="1"/>
  <c r="BP256"/>
  <c r="BQ255"/>
  <c r="BT255" s="1"/>
  <c r="BS255" s="1"/>
  <c r="BH211"/>
  <c r="BI210"/>
  <c r="BL210" s="1"/>
  <c r="BK210" s="1"/>
  <c r="AZ168"/>
  <c r="BA167"/>
  <c r="BD167" s="1"/>
  <c r="BC167" s="1"/>
  <c r="AR119"/>
  <c r="AS118"/>
  <c r="AV118" s="1"/>
  <c r="AU118" s="1"/>
  <c r="AJ90"/>
  <c r="AK89"/>
  <c r="AN89" s="1"/>
  <c r="AM89" s="1"/>
  <c r="T39"/>
  <c r="X39" s="1"/>
  <c r="W39" s="1"/>
  <c r="AB63"/>
  <c r="AC63" s="1"/>
  <c r="AF62"/>
  <c r="AE62" s="1"/>
  <c r="S40"/>
  <c r="W24" i="6"/>
  <c r="X24"/>
  <c r="R27"/>
  <c r="I24"/>
  <c r="P24"/>
  <c r="Q24" s="1"/>
  <c r="H25"/>
  <c r="C26"/>
  <c r="N25"/>
  <c r="O25" s="1"/>
  <c r="K25"/>
  <c r="L25" s="1"/>
  <c r="V25"/>
  <c r="K44" i="5"/>
  <c r="L43"/>
  <c r="O44"/>
  <c r="N44" s="1"/>
  <c r="T25" i="3"/>
  <c r="V24"/>
  <c r="Z24" s="1"/>
  <c r="CG362" i="5" l="1"/>
  <c r="CJ362" s="1"/>
  <c r="CI362" s="1"/>
  <c r="CF363"/>
  <c r="BY307"/>
  <c r="CB307" s="1"/>
  <c r="CA307" s="1"/>
  <c r="BX308"/>
  <c r="BQ256"/>
  <c r="BT256" s="1"/>
  <c r="BS256" s="1"/>
  <c r="BP257"/>
  <c r="BI211"/>
  <c r="BL211" s="1"/>
  <c r="BK211" s="1"/>
  <c r="BH212"/>
  <c r="BA168"/>
  <c r="BD168" s="1"/>
  <c r="BC168" s="1"/>
  <c r="AZ169"/>
  <c r="AS119"/>
  <c r="AV119" s="1"/>
  <c r="AU119" s="1"/>
  <c r="AR120"/>
  <c r="AJ91"/>
  <c r="AK90"/>
  <c r="AN90" s="1"/>
  <c r="AM90" s="1"/>
  <c r="T40"/>
  <c r="X40" s="1"/>
  <c r="W40" s="1"/>
  <c r="AF63"/>
  <c r="AE63" s="1"/>
  <c r="AB64"/>
  <c r="AC64" s="1"/>
  <c r="S41"/>
  <c r="W25" i="6"/>
  <c r="X25"/>
  <c r="R28"/>
  <c r="P25"/>
  <c r="Q25" s="1"/>
  <c r="I25"/>
  <c r="H26"/>
  <c r="C27"/>
  <c r="N26"/>
  <c r="O26" s="1"/>
  <c r="K26"/>
  <c r="L26" s="1"/>
  <c r="V26"/>
  <c r="K45" i="5"/>
  <c r="L44"/>
  <c r="O45"/>
  <c r="N45" s="1"/>
  <c r="T26" i="3"/>
  <c r="V25"/>
  <c r="Z25" s="1"/>
  <c r="CF364" i="5" l="1"/>
  <c r="CG363"/>
  <c r="CJ363" s="1"/>
  <c r="CI363" s="1"/>
  <c r="BX309"/>
  <c r="BY308"/>
  <c r="CB308" s="1"/>
  <c r="CA308" s="1"/>
  <c r="BP258"/>
  <c r="BQ257"/>
  <c r="BT257" s="1"/>
  <c r="BS257" s="1"/>
  <c r="BH213"/>
  <c r="BI212"/>
  <c r="BL212" s="1"/>
  <c r="BK212" s="1"/>
  <c r="AZ170"/>
  <c r="BA169"/>
  <c r="BD169" s="1"/>
  <c r="BC169" s="1"/>
  <c r="AR121"/>
  <c r="AS120"/>
  <c r="AV120" s="1"/>
  <c r="AU120" s="1"/>
  <c r="AJ92"/>
  <c r="AK91"/>
  <c r="AN91" s="1"/>
  <c r="AM91" s="1"/>
  <c r="T41"/>
  <c r="X41" s="1"/>
  <c r="W41" s="1"/>
  <c r="AB65"/>
  <c r="AC65" s="1"/>
  <c r="AF64"/>
  <c r="AE64" s="1"/>
  <c r="S42"/>
  <c r="W26" i="6"/>
  <c r="X26"/>
  <c r="R29"/>
  <c r="P26"/>
  <c r="Q26" s="1"/>
  <c r="I26"/>
  <c r="H27"/>
  <c r="C28"/>
  <c r="N27"/>
  <c r="O27" s="1"/>
  <c r="K27"/>
  <c r="L27" s="1"/>
  <c r="V27"/>
  <c r="K46" i="5"/>
  <c r="L45"/>
  <c r="O46"/>
  <c r="N46" s="1"/>
  <c r="T27" i="3"/>
  <c r="V26"/>
  <c r="Z26" s="1"/>
  <c r="CG364" i="5" l="1"/>
  <c r="CJ364" s="1"/>
  <c r="CI364" s="1"/>
  <c r="CF365"/>
  <c r="BY309"/>
  <c r="CB309" s="1"/>
  <c r="CA309" s="1"/>
  <c r="BX310"/>
  <c r="BQ258"/>
  <c r="BT258" s="1"/>
  <c r="BS258" s="1"/>
  <c r="BP259"/>
  <c r="BI213"/>
  <c r="BL213" s="1"/>
  <c r="BK213" s="1"/>
  <c r="BH214"/>
  <c r="BA170"/>
  <c r="BD170" s="1"/>
  <c r="BC170" s="1"/>
  <c r="AZ171"/>
  <c r="AS121"/>
  <c r="AV121" s="1"/>
  <c r="AU121" s="1"/>
  <c r="AR122"/>
  <c r="AJ93"/>
  <c r="AK92"/>
  <c r="AN92" s="1"/>
  <c r="AM92" s="1"/>
  <c r="T42"/>
  <c r="X42" s="1"/>
  <c r="W42" s="1"/>
  <c r="AF65"/>
  <c r="AE65" s="1"/>
  <c r="AB66"/>
  <c r="AC66" s="1"/>
  <c r="S43"/>
  <c r="W27" i="6"/>
  <c r="X27"/>
  <c r="R30"/>
  <c r="P27"/>
  <c r="Q27" s="1"/>
  <c r="I27"/>
  <c r="C29"/>
  <c r="N28"/>
  <c r="O28" s="1"/>
  <c r="K28"/>
  <c r="L28" s="1"/>
  <c r="H28"/>
  <c r="V28"/>
  <c r="K47" i="5"/>
  <c r="L46"/>
  <c r="O47"/>
  <c r="N47" s="1"/>
  <c r="T28" i="3"/>
  <c r="V27"/>
  <c r="Z27" s="1"/>
  <c r="CF366" i="5" l="1"/>
  <c r="CG365"/>
  <c r="CJ365" s="1"/>
  <c r="CI365" s="1"/>
  <c r="BX311"/>
  <c r="BY310"/>
  <c r="CB310" s="1"/>
  <c r="CA310" s="1"/>
  <c r="BP260"/>
  <c r="BQ259"/>
  <c r="BT259" s="1"/>
  <c r="BS259" s="1"/>
  <c r="BH215"/>
  <c r="BI214"/>
  <c r="BL214" s="1"/>
  <c r="BK214" s="1"/>
  <c r="AZ172"/>
  <c r="BA171"/>
  <c r="BD171" s="1"/>
  <c r="BC171" s="1"/>
  <c r="AR123"/>
  <c r="AS122"/>
  <c r="AV122" s="1"/>
  <c r="AU122" s="1"/>
  <c r="AJ94"/>
  <c r="AK93"/>
  <c r="AN93" s="1"/>
  <c r="AM93" s="1"/>
  <c r="T43"/>
  <c r="X43" s="1"/>
  <c r="W43" s="1"/>
  <c r="AB67"/>
  <c r="AC67" s="1"/>
  <c r="AF66"/>
  <c r="AE66" s="1"/>
  <c r="S44"/>
  <c r="W28" i="6"/>
  <c r="X28"/>
  <c r="R31"/>
  <c r="P28"/>
  <c r="Q28" s="1"/>
  <c r="I28"/>
  <c r="N29"/>
  <c r="O29" s="1"/>
  <c r="K29"/>
  <c r="L29" s="1"/>
  <c r="H29"/>
  <c r="C30"/>
  <c r="V29"/>
  <c r="K48" i="5"/>
  <c r="L47"/>
  <c r="O48"/>
  <c r="N48" s="1"/>
  <c r="T29" i="3"/>
  <c r="V28"/>
  <c r="Z28" s="1"/>
  <c r="CG366" i="5" l="1"/>
  <c r="CJ366" s="1"/>
  <c r="CI366" s="1"/>
  <c r="CF367"/>
  <c r="BY311"/>
  <c r="CB311" s="1"/>
  <c r="CA311" s="1"/>
  <c r="BX312"/>
  <c r="BQ260"/>
  <c r="BT260" s="1"/>
  <c r="BS260" s="1"/>
  <c r="BP261"/>
  <c r="BI215"/>
  <c r="BL215" s="1"/>
  <c r="BK215" s="1"/>
  <c r="BH216"/>
  <c r="BA172"/>
  <c r="BD172" s="1"/>
  <c r="BC172" s="1"/>
  <c r="AZ173"/>
  <c r="AS123"/>
  <c r="AV123" s="1"/>
  <c r="AU123" s="1"/>
  <c r="AR124"/>
  <c r="AJ95"/>
  <c r="AK94"/>
  <c r="AN94" s="1"/>
  <c r="AM94" s="1"/>
  <c r="T44"/>
  <c r="X44" s="1"/>
  <c r="W44" s="1"/>
  <c r="AF67"/>
  <c r="AE67" s="1"/>
  <c r="AB68"/>
  <c r="AC68" s="1"/>
  <c r="S45"/>
  <c r="W29" i="6"/>
  <c r="X29"/>
  <c r="R32"/>
  <c r="K30"/>
  <c r="L30" s="1"/>
  <c r="H30"/>
  <c r="C31"/>
  <c r="N30"/>
  <c r="O30" s="1"/>
  <c r="P29"/>
  <c r="Q29" s="1"/>
  <c r="I29"/>
  <c r="V30"/>
  <c r="K49" i="5"/>
  <c r="L48"/>
  <c r="O49"/>
  <c r="N49" s="1"/>
  <c r="T30" i="3"/>
  <c r="V29"/>
  <c r="Z29" s="1"/>
  <c r="CF368" i="5" l="1"/>
  <c r="CG367"/>
  <c r="CJ367" s="1"/>
  <c r="CI367" s="1"/>
  <c r="BX313"/>
  <c r="BY312"/>
  <c r="CB312" s="1"/>
  <c r="CA312" s="1"/>
  <c r="BP262"/>
  <c r="BQ261"/>
  <c r="BT261" s="1"/>
  <c r="BS261" s="1"/>
  <c r="BH217"/>
  <c r="BI216"/>
  <c r="BL216" s="1"/>
  <c r="BK216" s="1"/>
  <c r="AZ174"/>
  <c r="BA173"/>
  <c r="BD173" s="1"/>
  <c r="BC173" s="1"/>
  <c r="AR125"/>
  <c r="AS124"/>
  <c r="AV124" s="1"/>
  <c r="AU124" s="1"/>
  <c r="AJ96"/>
  <c r="AK95"/>
  <c r="AN95" s="1"/>
  <c r="AM95" s="1"/>
  <c r="T45"/>
  <c r="X45" s="1"/>
  <c r="W45" s="1"/>
  <c r="AB69"/>
  <c r="AC69" s="1"/>
  <c r="AF68"/>
  <c r="AE68" s="1"/>
  <c r="S46"/>
  <c r="W30" i="6"/>
  <c r="X30"/>
  <c r="R33"/>
  <c r="P30"/>
  <c r="Q30" s="1"/>
  <c r="I30"/>
  <c r="K31"/>
  <c r="L31" s="1"/>
  <c r="H31"/>
  <c r="C32"/>
  <c r="N31"/>
  <c r="O31" s="1"/>
  <c r="V31"/>
  <c r="K50" i="5"/>
  <c r="L49"/>
  <c r="O50"/>
  <c r="N50" s="1"/>
  <c r="T31" i="3"/>
  <c r="V30"/>
  <c r="Z30" s="1"/>
  <c r="CG368" i="5" l="1"/>
  <c r="CJ368" s="1"/>
  <c r="CI368" s="1"/>
  <c r="CF369"/>
  <c r="BY313"/>
  <c r="CB313" s="1"/>
  <c r="CA313" s="1"/>
  <c r="BX314"/>
  <c r="BQ262"/>
  <c r="BT262" s="1"/>
  <c r="BS262" s="1"/>
  <c r="BP263"/>
  <c r="BI217"/>
  <c r="BL217" s="1"/>
  <c r="BK217" s="1"/>
  <c r="BH218"/>
  <c r="BA174"/>
  <c r="BD174" s="1"/>
  <c r="BC174" s="1"/>
  <c r="AZ175"/>
  <c r="AS125"/>
  <c r="AV125" s="1"/>
  <c r="AU125" s="1"/>
  <c r="AR126"/>
  <c r="AJ97"/>
  <c r="AK96"/>
  <c r="AN96" s="1"/>
  <c r="AM96" s="1"/>
  <c r="T46"/>
  <c r="X46" s="1"/>
  <c r="W46" s="1"/>
  <c r="AF69"/>
  <c r="AE69" s="1"/>
  <c r="AB70"/>
  <c r="AC70" s="1"/>
  <c r="S47"/>
  <c r="W31" i="6"/>
  <c r="X31"/>
  <c r="R34"/>
  <c r="V34" s="1"/>
  <c r="P31"/>
  <c r="Q31" s="1"/>
  <c r="I31"/>
  <c r="K32"/>
  <c r="L32" s="1"/>
  <c r="H32"/>
  <c r="C33"/>
  <c r="N32"/>
  <c r="O32" s="1"/>
  <c r="V32"/>
  <c r="K51" i="5"/>
  <c r="L50"/>
  <c r="O51"/>
  <c r="N51" s="1"/>
  <c r="T32" i="3"/>
  <c r="V31"/>
  <c r="Z31" s="1"/>
  <c r="CF370" i="5" l="1"/>
  <c r="CG369"/>
  <c r="CJ369" s="1"/>
  <c r="CI369" s="1"/>
  <c r="BX315"/>
  <c r="BY314"/>
  <c r="CB314" s="1"/>
  <c r="CA314" s="1"/>
  <c r="BP264"/>
  <c r="BQ263"/>
  <c r="BT263" s="1"/>
  <c r="BS263" s="1"/>
  <c r="BH219"/>
  <c r="BI218"/>
  <c r="BL218" s="1"/>
  <c r="BK218" s="1"/>
  <c r="AZ176"/>
  <c r="BA175"/>
  <c r="BD175" s="1"/>
  <c r="BC175" s="1"/>
  <c r="AR127"/>
  <c r="AS126"/>
  <c r="AV126" s="1"/>
  <c r="AU126" s="1"/>
  <c r="AJ98"/>
  <c r="AK97"/>
  <c r="AN97" s="1"/>
  <c r="AM97" s="1"/>
  <c r="T47"/>
  <c r="X47" s="1"/>
  <c r="W47" s="1"/>
  <c r="AB71"/>
  <c r="AC71" s="1"/>
  <c r="AF70"/>
  <c r="AE70" s="1"/>
  <c r="S48"/>
  <c r="W32" i="6"/>
  <c r="X32"/>
  <c r="R35"/>
  <c r="I32"/>
  <c r="P32"/>
  <c r="Q32" s="1"/>
  <c r="H33"/>
  <c r="C34"/>
  <c r="N33"/>
  <c r="O33" s="1"/>
  <c r="K33"/>
  <c r="L33" s="1"/>
  <c r="V33"/>
  <c r="K52" i="5"/>
  <c r="L51"/>
  <c r="O52"/>
  <c r="N52" s="1"/>
  <c r="T33" i="3"/>
  <c r="V32"/>
  <c r="Z32" s="1"/>
  <c r="CG370" i="5" l="1"/>
  <c r="CJ370" s="1"/>
  <c r="CI370" s="1"/>
  <c r="CF371"/>
  <c r="BY315"/>
  <c r="CB315" s="1"/>
  <c r="CA315" s="1"/>
  <c r="BX316"/>
  <c r="BQ264"/>
  <c r="BT264" s="1"/>
  <c r="BS264" s="1"/>
  <c r="BP265"/>
  <c r="BI219"/>
  <c r="BL219" s="1"/>
  <c r="BK219" s="1"/>
  <c r="BH220"/>
  <c r="BA176"/>
  <c r="BD176" s="1"/>
  <c r="BC176" s="1"/>
  <c r="AZ177"/>
  <c r="AS127"/>
  <c r="AV127" s="1"/>
  <c r="AU127" s="1"/>
  <c r="AR128"/>
  <c r="AJ99"/>
  <c r="AK98"/>
  <c r="AN98" s="1"/>
  <c r="AM98" s="1"/>
  <c r="T48"/>
  <c r="X48" s="1"/>
  <c r="W48" s="1"/>
  <c r="AF71"/>
  <c r="AE71" s="1"/>
  <c r="AB72"/>
  <c r="AC72" s="1"/>
  <c r="S49"/>
  <c r="W33" i="6"/>
  <c r="X33"/>
  <c r="R36"/>
  <c r="P33"/>
  <c r="Q33" s="1"/>
  <c r="I33"/>
  <c r="H34"/>
  <c r="C35"/>
  <c r="N34"/>
  <c r="O34" s="1"/>
  <c r="K34"/>
  <c r="L34" s="1"/>
  <c r="K53" i="5"/>
  <c r="L52"/>
  <c r="O53"/>
  <c r="N53" s="1"/>
  <c r="T34" i="3"/>
  <c r="V33"/>
  <c r="Z33" s="1"/>
  <c r="CF372" i="5" l="1"/>
  <c r="CG371"/>
  <c r="CJ371" s="1"/>
  <c r="CI371" s="1"/>
  <c r="BX317"/>
  <c r="BY316"/>
  <c r="CB316" s="1"/>
  <c r="CA316" s="1"/>
  <c r="BP266"/>
  <c r="BQ265"/>
  <c r="BT265" s="1"/>
  <c r="BS265" s="1"/>
  <c r="BH221"/>
  <c r="BI220"/>
  <c r="BL220" s="1"/>
  <c r="BK220" s="1"/>
  <c r="AZ178"/>
  <c r="BA177"/>
  <c r="BD177" s="1"/>
  <c r="BC177" s="1"/>
  <c r="AR129"/>
  <c r="AS128"/>
  <c r="AV128" s="1"/>
  <c r="AU128" s="1"/>
  <c r="AJ100"/>
  <c r="AK99"/>
  <c r="AN99" s="1"/>
  <c r="AM99" s="1"/>
  <c r="T49"/>
  <c r="X49" s="1"/>
  <c r="W49" s="1"/>
  <c r="AB73"/>
  <c r="AC73" s="1"/>
  <c r="AF72"/>
  <c r="AE72" s="1"/>
  <c r="S50"/>
  <c r="W34" i="6"/>
  <c r="X34"/>
  <c r="R37"/>
  <c r="P34"/>
  <c r="Q34" s="1"/>
  <c r="I34"/>
  <c r="H35"/>
  <c r="C36"/>
  <c r="N35"/>
  <c r="O35" s="1"/>
  <c r="K35"/>
  <c r="L35" s="1"/>
  <c r="V35"/>
  <c r="K54" i="5"/>
  <c r="L53"/>
  <c r="O54"/>
  <c r="N54" s="1"/>
  <c r="T35" i="3"/>
  <c r="V34"/>
  <c r="Z34" s="1"/>
  <c r="CG372" i="5" l="1"/>
  <c r="CJ372" s="1"/>
  <c r="CI372" s="1"/>
  <c r="CF373"/>
  <c r="BY317"/>
  <c r="CB317" s="1"/>
  <c r="CA317" s="1"/>
  <c r="BX318"/>
  <c r="BQ266"/>
  <c r="BT266" s="1"/>
  <c r="BS266" s="1"/>
  <c r="BP267"/>
  <c r="BI221"/>
  <c r="BL221" s="1"/>
  <c r="BK221" s="1"/>
  <c r="BH222"/>
  <c r="BA178"/>
  <c r="BD178" s="1"/>
  <c r="BC178" s="1"/>
  <c r="AZ179"/>
  <c r="AS129"/>
  <c r="AV129" s="1"/>
  <c r="AU129" s="1"/>
  <c r="AR130"/>
  <c r="AJ101"/>
  <c r="AK100"/>
  <c r="AN100" s="1"/>
  <c r="AM100" s="1"/>
  <c r="T50"/>
  <c r="X50" s="1"/>
  <c r="W50" s="1"/>
  <c r="AF73"/>
  <c r="AE73" s="1"/>
  <c r="AB74"/>
  <c r="AC74" s="1"/>
  <c r="S51"/>
  <c r="W35" i="6"/>
  <c r="X35"/>
  <c r="R38"/>
  <c r="P35"/>
  <c r="Q35" s="1"/>
  <c r="I35"/>
  <c r="C37"/>
  <c r="N36"/>
  <c r="K36"/>
  <c r="L36" s="1"/>
  <c r="H36"/>
  <c r="V36"/>
  <c r="K55" i="5"/>
  <c r="L54"/>
  <c r="O55"/>
  <c r="N55" s="1"/>
  <c r="T36" i="3"/>
  <c r="V35"/>
  <c r="Z35" s="1"/>
  <c r="CF374" i="5" l="1"/>
  <c r="CG373"/>
  <c r="CJ373" s="1"/>
  <c r="CI373" s="1"/>
  <c r="BX319"/>
  <c r="BY318"/>
  <c r="CB318" s="1"/>
  <c r="CA318" s="1"/>
  <c r="BP268"/>
  <c r="BQ267"/>
  <c r="BT267" s="1"/>
  <c r="BS267" s="1"/>
  <c r="BH223"/>
  <c r="BI222"/>
  <c r="BL222" s="1"/>
  <c r="BK222" s="1"/>
  <c r="AZ180"/>
  <c r="BA179"/>
  <c r="BD179" s="1"/>
  <c r="BC179" s="1"/>
  <c r="AR131"/>
  <c r="AS130"/>
  <c r="AV130" s="1"/>
  <c r="AU130" s="1"/>
  <c r="AJ102"/>
  <c r="AK101"/>
  <c r="AN101" s="1"/>
  <c r="AM101" s="1"/>
  <c r="T51"/>
  <c r="X51" s="1"/>
  <c r="W51" s="1"/>
  <c r="AB75"/>
  <c r="AC75" s="1"/>
  <c r="AF74"/>
  <c r="AE74" s="1"/>
  <c r="S52"/>
  <c r="W36" i="6"/>
  <c r="X36"/>
  <c r="R39"/>
  <c r="P36"/>
  <c r="Q36" s="1"/>
  <c r="I36"/>
  <c r="N37"/>
  <c r="O37" s="1"/>
  <c r="K37"/>
  <c r="L37" s="1"/>
  <c r="H37"/>
  <c r="C38"/>
  <c r="O36"/>
  <c r="V37"/>
  <c r="K56" i="5"/>
  <c r="L55"/>
  <c r="O56"/>
  <c r="N56" s="1"/>
  <c r="T37" i="3"/>
  <c r="V36"/>
  <c r="Z36" s="1"/>
  <c r="CG374" i="5" l="1"/>
  <c r="CJ374" s="1"/>
  <c r="CI374" s="1"/>
  <c r="CF375"/>
  <c r="BY319"/>
  <c r="CB319" s="1"/>
  <c r="CA319" s="1"/>
  <c r="BX320"/>
  <c r="BQ268"/>
  <c r="BT268" s="1"/>
  <c r="BS268" s="1"/>
  <c r="BP269"/>
  <c r="BI223"/>
  <c r="BL223" s="1"/>
  <c r="BK223" s="1"/>
  <c r="BH224"/>
  <c r="BA180"/>
  <c r="BD180" s="1"/>
  <c r="BC180" s="1"/>
  <c r="AZ181"/>
  <c r="AS131"/>
  <c r="AV131" s="1"/>
  <c r="AU131" s="1"/>
  <c r="AR132"/>
  <c r="AJ103"/>
  <c r="AK102"/>
  <c r="AN102" s="1"/>
  <c r="AM102" s="1"/>
  <c r="T52"/>
  <c r="X52" s="1"/>
  <c r="W52" s="1"/>
  <c r="AF75"/>
  <c r="AE75" s="1"/>
  <c r="AB76"/>
  <c r="AC76" s="1"/>
  <c r="S53"/>
  <c r="W37" i="6"/>
  <c r="X37"/>
  <c r="R40"/>
  <c r="K38"/>
  <c r="L38" s="1"/>
  <c r="H38"/>
  <c r="C39"/>
  <c r="N38"/>
  <c r="O38" s="1"/>
  <c r="P37"/>
  <c r="Q37" s="1"/>
  <c r="I37"/>
  <c r="V38"/>
  <c r="K57" i="5"/>
  <c r="L56"/>
  <c r="O57"/>
  <c r="N57" s="1"/>
  <c r="T38" i="3"/>
  <c r="V37"/>
  <c r="Z37" s="1"/>
  <c r="CF376" i="5" l="1"/>
  <c r="CG375"/>
  <c r="CJ375" s="1"/>
  <c r="CI375" s="1"/>
  <c r="BX321"/>
  <c r="BY320"/>
  <c r="CB320" s="1"/>
  <c r="CA320" s="1"/>
  <c r="BP270"/>
  <c r="BQ269"/>
  <c r="BT269" s="1"/>
  <c r="BS269" s="1"/>
  <c r="BH225"/>
  <c r="BI224"/>
  <c r="BL224" s="1"/>
  <c r="BK224" s="1"/>
  <c r="AZ182"/>
  <c r="BA181"/>
  <c r="BD181" s="1"/>
  <c r="BC181" s="1"/>
  <c r="AR133"/>
  <c r="AS132"/>
  <c r="AV132" s="1"/>
  <c r="AU132" s="1"/>
  <c r="AJ104"/>
  <c r="AK103"/>
  <c r="AN103" s="1"/>
  <c r="AM103" s="1"/>
  <c r="T53"/>
  <c r="X53" s="1"/>
  <c r="W53" s="1"/>
  <c r="AB77"/>
  <c r="AC77" s="1"/>
  <c r="AF76"/>
  <c r="AE76" s="1"/>
  <c r="S54"/>
  <c r="W38" i="6"/>
  <c r="X38"/>
  <c r="R41"/>
  <c r="K39"/>
  <c r="L39" s="1"/>
  <c r="H39"/>
  <c r="C40"/>
  <c r="N39"/>
  <c r="O39" s="1"/>
  <c r="P38"/>
  <c r="Q38" s="1"/>
  <c r="I38"/>
  <c r="V39"/>
  <c r="K58" i="5"/>
  <c r="L57"/>
  <c r="O58"/>
  <c r="N58" s="1"/>
  <c r="T39" i="3"/>
  <c r="V38"/>
  <c r="Z38" s="1"/>
  <c r="CG376" i="5" l="1"/>
  <c r="CJ376" s="1"/>
  <c r="CI376" s="1"/>
  <c r="CF377"/>
  <c r="BY321"/>
  <c r="CB321" s="1"/>
  <c r="CA321" s="1"/>
  <c r="BX322"/>
  <c r="BQ270"/>
  <c r="BT270" s="1"/>
  <c r="BS270" s="1"/>
  <c r="BP271"/>
  <c r="BI225"/>
  <c r="BL225" s="1"/>
  <c r="BK225" s="1"/>
  <c r="BH226"/>
  <c r="BA182"/>
  <c r="BD182" s="1"/>
  <c r="BC182" s="1"/>
  <c r="AZ183"/>
  <c r="AS133"/>
  <c r="AV133" s="1"/>
  <c r="AU133" s="1"/>
  <c r="AR134"/>
  <c r="AJ105"/>
  <c r="AK104"/>
  <c r="AN104" s="1"/>
  <c r="AM104" s="1"/>
  <c r="T54"/>
  <c r="X54" s="1"/>
  <c r="W54" s="1"/>
  <c r="AF77"/>
  <c r="AE77" s="1"/>
  <c r="AB78"/>
  <c r="AC78" s="1"/>
  <c r="S55"/>
  <c r="W39" i="6"/>
  <c r="X39"/>
  <c r="R42"/>
  <c r="P39"/>
  <c r="Q39" s="1"/>
  <c r="I39"/>
  <c r="K40"/>
  <c r="L40" s="1"/>
  <c r="H40"/>
  <c r="C41"/>
  <c r="N40"/>
  <c r="O40" s="1"/>
  <c r="V40"/>
  <c r="K59" i="5"/>
  <c r="L58"/>
  <c r="O59"/>
  <c r="N59" s="1"/>
  <c r="T40" i="3"/>
  <c r="V39"/>
  <c r="Z39" s="1"/>
  <c r="CF378" i="5" l="1"/>
  <c r="CG377"/>
  <c r="CJ377" s="1"/>
  <c r="CI377" s="1"/>
  <c r="BX323"/>
  <c r="BY322"/>
  <c r="CB322" s="1"/>
  <c r="CA322" s="1"/>
  <c r="BP272"/>
  <c r="BQ271"/>
  <c r="BT271" s="1"/>
  <c r="BS271" s="1"/>
  <c r="BH227"/>
  <c r="BI226"/>
  <c r="BL226" s="1"/>
  <c r="BK226" s="1"/>
  <c r="AZ184"/>
  <c r="BA183"/>
  <c r="BD183" s="1"/>
  <c r="BC183" s="1"/>
  <c r="AR135"/>
  <c r="AS134"/>
  <c r="AV134" s="1"/>
  <c r="AU134" s="1"/>
  <c r="AJ106"/>
  <c r="AK105"/>
  <c r="AN105" s="1"/>
  <c r="AM105" s="1"/>
  <c r="T55"/>
  <c r="X55" s="1"/>
  <c r="W55" s="1"/>
  <c r="AB79"/>
  <c r="AC79" s="1"/>
  <c r="AF78"/>
  <c r="AE78" s="1"/>
  <c r="S56"/>
  <c r="W40" i="6"/>
  <c r="X40"/>
  <c r="R43"/>
  <c r="I40"/>
  <c r="P40"/>
  <c r="Q40" s="1"/>
  <c r="H41"/>
  <c r="C42"/>
  <c r="N41"/>
  <c r="O41" s="1"/>
  <c r="K41"/>
  <c r="L41" s="1"/>
  <c r="V41"/>
  <c r="K60" i="5"/>
  <c r="L59"/>
  <c r="O60"/>
  <c r="N60" s="1"/>
  <c r="T41" i="3"/>
  <c r="V40"/>
  <c r="Z40" s="1"/>
  <c r="CG378" i="5" l="1"/>
  <c r="CJ378" s="1"/>
  <c r="CI378" s="1"/>
  <c r="CF379"/>
  <c r="BY323"/>
  <c r="CB323" s="1"/>
  <c r="CA323" s="1"/>
  <c r="BX324"/>
  <c r="BQ272"/>
  <c r="BT272" s="1"/>
  <c r="BS272" s="1"/>
  <c r="BP273"/>
  <c r="BI227"/>
  <c r="BL227" s="1"/>
  <c r="BK227" s="1"/>
  <c r="BH228"/>
  <c r="BA184"/>
  <c r="BD184" s="1"/>
  <c r="BC184" s="1"/>
  <c r="AZ185"/>
  <c r="AS135"/>
  <c r="AV135" s="1"/>
  <c r="AU135" s="1"/>
  <c r="AR136"/>
  <c r="AJ107"/>
  <c r="AK106"/>
  <c r="AN106" s="1"/>
  <c r="AM106" s="1"/>
  <c r="T56"/>
  <c r="X56" s="1"/>
  <c r="W56" s="1"/>
  <c r="AF79"/>
  <c r="AE79" s="1"/>
  <c r="AB80"/>
  <c r="AC80" s="1"/>
  <c r="S57"/>
  <c r="W41" i="6"/>
  <c r="X41"/>
  <c r="R44"/>
  <c r="P41"/>
  <c r="Q41" s="1"/>
  <c r="I41"/>
  <c r="H42"/>
  <c r="C43"/>
  <c r="N42"/>
  <c r="O42" s="1"/>
  <c r="K42"/>
  <c r="L42" s="1"/>
  <c r="V42"/>
  <c r="K61" i="5"/>
  <c r="L60"/>
  <c r="O61"/>
  <c r="N61" s="1"/>
  <c r="T42" i="3"/>
  <c r="V41"/>
  <c r="Z41" s="1"/>
  <c r="CF380" i="5" l="1"/>
  <c r="CG379"/>
  <c r="CJ379" s="1"/>
  <c r="CI379" s="1"/>
  <c r="BX325"/>
  <c r="BY324"/>
  <c r="CB324" s="1"/>
  <c r="CA324" s="1"/>
  <c r="BP274"/>
  <c r="BQ273"/>
  <c r="BT273" s="1"/>
  <c r="BS273" s="1"/>
  <c r="BH229"/>
  <c r="BI228"/>
  <c r="BL228" s="1"/>
  <c r="BK228" s="1"/>
  <c r="AZ186"/>
  <c r="BA185"/>
  <c r="BD185" s="1"/>
  <c r="BC185" s="1"/>
  <c r="AR137"/>
  <c r="AS136"/>
  <c r="AV136" s="1"/>
  <c r="AU136" s="1"/>
  <c r="AJ108"/>
  <c r="AK107"/>
  <c r="AN107" s="1"/>
  <c r="AM107" s="1"/>
  <c r="T57"/>
  <c r="X57" s="1"/>
  <c r="W57" s="1"/>
  <c r="AB81"/>
  <c r="AC81" s="1"/>
  <c r="AF80"/>
  <c r="AE80" s="1"/>
  <c r="S58"/>
  <c r="W42" i="6"/>
  <c r="X42"/>
  <c r="R45"/>
  <c r="P42"/>
  <c r="Q42" s="1"/>
  <c r="I42"/>
  <c r="H43"/>
  <c r="C44"/>
  <c r="N43"/>
  <c r="O43" s="1"/>
  <c r="K43"/>
  <c r="L43" s="1"/>
  <c r="V43"/>
  <c r="K62" i="5"/>
  <c r="L61"/>
  <c r="O62"/>
  <c r="N62" s="1"/>
  <c r="T43" i="3"/>
  <c r="V42"/>
  <c r="Z42" s="1"/>
  <c r="CG380" i="5" l="1"/>
  <c r="CJ380" s="1"/>
  <c r="CI380" s="1"/>
  <c r="CF381"/>
  <c r="BY325"/>
  <c r="CB325" s="1"/>
  <c r="CA325" s="1"/>
  <c r="BX326"/>
  <c r="BQ274"/>
  <c r="BT274" s="1"/>
  <c r="BS274" s="1"/>
  <c r="BP275"/>
  <c r="BI229"/>
  <c r="BL229" s="1"/>
  <c r="BK229" s="1"/>
  <c r="BH230"/>
  <c r="BA186"/>
  <c r="BD186" s="1"/>
  <c r="BC186" s="1"/>
  <c r="AZ187"/>
  <c r="AS137"/>
  <c r="AV137" s="1"/>
  <c r="AU137" s="1"/>
  <c r="AR138"/>
  <c r="AJ109"/>
  <c r="AK108"/>
  <c r="AN108" s="1"/>
  <c r="AM108" s="1"/>
  <c r="T58"/>
  <c r="X58" s="1"/>
  <c r="W58" s="1"/>
  <c r="AF81"/>
  <c r="AE81" s="1"/>
  <c r="AB82"/>
  <c r="AC82" s="1"/>
  <c r="S59"/>
  <c r="W43" i="6"/>
  <c r="X43"/>
  <c r="R46"/>
  <c r="P43"/>
  <c r="Q43" s="1"/>
  <c r="I43"/>
  <c r="C45"/>
  <c r="N44"/>
  <c r="K44"/>
  <c r="L44" s="1"/>
  <c r="H44"/>
  <c r="V44"/>
  <c r="K63" i="5"/>
  <c r="L62"/>
  <c r="O63"/>
  <c r="N63" s="1"/>
  <c r="T44" i="3"/>
  <c r="V43"/>
  <c r="Z43" s="1"/>
  <c r="CF382" i="5" l="1"/>
  <c r="CG381"/>
  <c r="CJ381" s="1"/>
  <c r="CI381" s="1"/>
  <c r="BX327"/>
  <c r="BY326"/>
  <c r="CB326" s="1"/>
  <c r="CA326" s="1"/>
  <c r="BP276"/>
  <c r="BQ275"/>
  <c r="BT275" s="1"/>
  <c r="BS275" s="1"/>
  <c r="BH231"/>
  <c r="BI230"/>
  <c r="BL230" s="1"/>
  <c r="BK230" s="1"/>
  <c r="AZ188"/>
  <c r="BA187"/>
  <c r="BD187" s="1"/>
  <c r="BC187" s="1"/>
  <c r="AR139"/>
  <c r="AS138"/>
  <c r="AV138" s="1"/>
  <c r="AU138" s="1"/>
  <c r="AJ110"/>
  <c r="AK109"/>
  <c r="AN109" s="1"/>
  <c r="AM109" s="1"/>
  <c r="T59"/>
  <c r="X59" s="1"/>
  <c r="W59" s="1"/>
  <c r="AB83"/>
  <c r="AC83" s="1"/>
  <c r="AF82"/>
  <c r="AE82" s="1"/>
  <c r="S60"/>
  <c r="W44" i="6"/>
  <c r="X44"/>
  <c r="R47"/>
  <c r="N45"/>
  <c r="O45" s="1"/>
  <c r="H45"/>
  <c r="K45"/>
  <c r="L45" s="1"/>
  <c r="C46"/>
  <c r="O44"/>
  <c r="P44"/>
  <c r="Q44" s="1"/>
  <c r="I44"/>
  <c r="V45"/>
  <c r="K64" i="5"/>
  <c r="L63"/>
  <c r="O64"/>
  <c r="N64" s="1"/>
  <c r="T45" i="3"/>
  <c r="V44"/>
  <c r="Z44" s="1"/>
  <c r="CG382" i="5" l="1"/>
  <c r="CJ382" s="1"/>
  <c r="CI382" s="1"/>
  <c r="CF383"/>
  <c r="BY327"/>
  <c r="CB327" s="1"/>
  <c r="CA327" s="1"/>
  <c r="BX328"/>
  <c r="BQ276"/>
  <c r="BT276" s="1"/>
  <c r="BS276" s="1"/>
  <c r="BP277"/>
  <c r="BI231"/>
  <c r="BL231" s="1"/>
  <c r="BK231" s="1"/>
  <c r="BH232"/>
  <c r="BA188"/>
  <c r="BD188" s="1"/>
  <c r="BC188" s="1"/>
  <c r="AZ189"/>
  <c r="AS139"/>
  <c r="AV139" s="1"/>
  <c r="AU139" s="1"/>
  <c r="AR140"/>
  <c r="AJ111"/>
  <c r="AK110"/>
  <c r="AN110" s="1"/>
  <c r="AM110" s="1"/>
  <c r="T60"/>
  <c r="X60" s="1"/>
  <c r="W60" s="1"/>
  <c r="AF83"/>
  <c r="AE83" s="1"/>
  <c r="AB84"/>
  <c r="AC84" s="1"/>
  <c r="S61"/>
  <c r="W45" i="6"/>
  <c r="X45"/>
  <c r="R48"/>
  <c r="P45"/>
  <c r="Q45" s="1"/>
  <c r="I45"/>
  <c r="K46"/>
  <c r="L46" s="1"/>
  <c r="C47"/>
  <c r="N46"/>
  <c r="O46" s="1"/>
  <c r="H46"/>
  <c r="V46"/>
  <c r="K65" i="5"/>
  <c r="L64"/>
  <c r="O65"/>
  <c r="N65" s="1"/>
  <c r="T46" i="3"/>
  <c r="V45"/>
  <c r="Z45" s="1"/>
  <c r="CF384" i="5" l="1"/>
  <c r="CG383"/>
  <c r="CJ383" s="1"/>
  <c r="CI383" s="1"/>
  <c r="BX329"/>
  <c r="BY328"/>
  <c r="CB328" s="1"/>
  <c r="CA328" s="1"/>
  <c r="BP278"/>
  <c r="BQ277"/>
  <c r="BT277" s="1"/>
  <c r="BS277" s="1"/>
  <c r="BH233"/>
  <c r="BI232"/>
  <c r="BL232" s="1"/>
  <c r="BK232" s="1"/>
  <c r="AZ190"/>
  <c r="BA189"/>
  <c r="BD189" s="1"/>
  <c r="BC189" s="1"/>
  <c r="AR141"/>
  <c r="AS140"/>
  <c r="AV140" s="1"/>
  <c r="AU140" s="1"/>
  <c r="AJ112"/>
  <c r="AK111"/>
  <c r="AN111" s="1"/>
  <c r="AM111" s="1"/>
  <c r="T61"/>
  <c r="X61" s="1"/>
  <c r="W61" s="1"/>
  <c r="AB85"/>
  <c r="AC85" s="1"/>
  <c r="AF84"/>
  <c r="AE84" s="1"/>
  <c r="S62"/>
  <c r="W46" i="6"/>
  <c r="X46"/>
  <c r="R49"/>
  <c r="K47"/>
  <c r="L47" s="1"/>
  <c r="C48"/>
  <c r="N47"/>
  <c r="O47" s="1"/>
  <c r="H47"/>
  <c r="P46"/>
  <c r="Q46" s="1"/>
  <c r="I46"/>
  <c r="V47"/>
  <c r="K66" i="5"/>
  <c r="L65"/>
  <c r="O66"/>
  <c r="N66" s="1"/>
  <c r="T47" i="3"/>
  <c r="V46"/>
  <c r="Z46" s="1"/>
  <c r="CG384" i="5" l="1"/>
  <c r="CJ384" s="1"/>
  <c r="CI384" s="1"/>
  <c r="CF385"/>
  <c r="BY329"/>
  <c r="CB329" s="1"/>
  <c r="CA329" s="1"/>
  <c r="BX330"/>
  <c r="BQ278"/>
  <c r="BT278" s="1"/>
  <c r="BS278" s="1"/>
  <c r="BP279"/>
  <c r="BI233"/>
  <c r="BL233" s="1"/>
  <c r="BK233" s="1"/>
  <c r="BH234"/>
  <c r="BA190"/>
  <c r="BD190" s="1"/>
  <c r="BC190" s="1"/>
  <c r="AZ191"/>
  <c r="AS141"/>
  <c r="AV141" s="1"/>
  <c r="AU141" s="1"/>
  <c r="AR142"/>
  <c r="AJ113"/>
  <c r="AK112"/>
  <c r="AN112" s="1"/>
  <c r="AM112" s="1"/>
  <c r="T62"/>
  <c r="X62" s="1"/>
  <c r="W62" s="1"/>
  <c r="AF85"/>
  <c r="AE85" s="1"/>
  <c r="AB86"/>
  <c r="AC86" s="1"/>
  <c r="S63"/>
  <c r="W47" i="6"/>
  <c r="X47"/>
  <c r="R50"/>
  <c r="K48"/>
  <c r="L48" s="1"/>
  <c r="C49"/>
  <c r="N48"/>
  <c r="O48" s="1"/>
  <c r="H48"/>
  <c r="P47"/>
  <c r="Q47" s="1"/>
  <c r="I47"/>
  <c r="V48"/>
  <c r="K67" i="5"/>
  <c r="L66"/>
  <c r="O67"/>
  <c r="N67" s="1"/>
  <c r="T48" i="3"/>
  <c r="V47"/>
  <c r="Z47" s="1"/>
  <c r="CF386" i="5" l="1"/>
  <c r="CG385"/>
  <c r="CJ385" s="1"/>
  <c r="CI385" s="1"/>
  <c r="BX331"/>
  <c r="BY330"/>
  <c r="CB330" s="1"/>
  <c r="CA330" s="1"/>
  <c r="BP280"/>
  <c r="BQ279"/>
  <c r="BT279" s="1"/>
  <c r="BS279" s="1"/>
  <c r="BH235"/>
  <c r="BI234"/>
  <c r="BL234" s="1"/>
  <c r="BK234" s="1"/>
  <c r="AZ192"/>
  <c r="BA191"/>
  <c r="BD191" s="1"/>
  <c r="BC191" s="1"/>
  <c r="AR143"/>
  <c r="AS142"/>
  <c r="AV142" s="1"/>
  <c r="AU142" s="1"/>
  <c r="AJ114"/>
  <c r="AK113"/>
  <c r="AN113" s="1"/>
  <c r="AM113" s="1"/>
  <c r="T63"/>
  <c r="X63" s="1"/>
  <c r="W63" s="1"/>
  <c r="AB87"/>
  <c r="AC87" s="1"/>
  <c r="AF86"/>
  <c r="AE86" s="1"/>
  <c r="S64"/>
  <c r="W48" i="6"/>
  <c r="X48"/>
  <c r="R51"/>
  <c r="C50"/>
  <c r="N49"/>
  <c r="O49" s="1"/>
  <c r="H49"/>
  <c r="K49"/>
  <c r="L49" s="1"/>
  <c r="P48"/>
  <c r="Q48" s="1"/>
  <c r="I48"/>
  <c r="V49"/>
  <c r="K68" i="5"/>
  <c r="L67"/>
  <c r="O68"/>
  <c r="N68" s="1"/>
  <c r="T49" i="3"/>
  <c r="V48"/>
  <c r="Z48" s="1"/>
  <c r="CG386" i="5" l="1"/>
  <c r="CJ386" s="1"/>
  <c r="CI386" s="1"/>
  <c r="CF387"/>
  <c r="BY331"/>
  <c r="CB331" s="1"/>
  <c r="CA331" s="1"/>
  <c r="BX332"/>
  <c r="BQ280"/>
  <c r="BT280" s="1"/>
  <c r="BS280" s="1"/>
  <c r="BP281"/>
  <c r="BI235"/>
  <c r="BL235" s="1"/>
  <c r="BK235" s="1"/>
  <c r="BH236"/>
  <c r="BA192"/>
  <c r="BD192" s="1"/>
  <c r="BC192" s="1"/>
  <c r="AZ193"/>
  <c r="AS143"/>
  <c r="AV143" s="1"/>
  <c r="AU143" s="1"/>
  <c r="AR144"/>
  <c r="AJ115"/>
  <c r="AK114"/>
  <c r="AN114" s="1"/>
  <c r="AM114" s="1"/>
  <c r="T64"/>
  <c r="X64" s="1"/>
  <c r="W64" s="1"/>
  <c r="AF87"/>
  <c r="AE87" s="1"/>
  <c r="AB88"/>
  <c r="AC88" s="1"/>
  <c r="S65"/>
  <c r="W49" i="6"/>
  <c r="X49"/>
  <c r="R52"/>
  <c r="C51"/>
  <c r="N50"/>
  <c r="O50" s="1"/>
  <c r="H50"/>
  <c r="K50"/>
  <c r="L50" s="1"/>
  <c r="P49"/>
  <c r="Q49" s="1"/>
  <c r="I49"/>
  <c r="V50"/>
  <c r="K69" i="5"/>
  <c r="L68"/>
  <c r="O69"/>
  <c r="N69" s="1"/>
  <c r="T50" i="3"/>
  <c r="V49"/>
  <c r="Z49" s="1"/>
  <c r="CF388" i="5" l="1"/>
  <c r="CG387"/>
  <c r="CJ387" s="1"/>
  <c r="CI387" s="1"/>
  <c r="BX333"/>
  <c r="BY332"/>
  <c r="CB332" s="1"/>
  <c r="CA332" s="1"/>
  <c r="BP282"/>
  <c r="BQ281"/>
  <c r="BT281" s="1"/>
  <c r="BS281" s="1"/>
  <c r="BH237"/>
  <c r="BI236"/>
  <c r="BL236" s="1"/>
  <c r="BK236" s="1"/>
  <c r="AZ194"/>
  <c r="BA193"/>
  <c r="BD193" s="1"/>
  <c r="BC193" s="1"/>
  <c r="AR145"/>
  <c r="AS144"/>
  <c r="AV144" s="1"/>
  <c r="AU144" s="1"/>
  <c r="AJ116"/>
  <c r="AK115"/>
  <c r="AN115" s="1"/>
  <c r="AM115" s="1"/>
  <c r="T65"/>
  <c r="X65" s="1"/>
  <c r="W65" s="1"/>
  <c r="AB89"/>
  <c r="AC89" s="1"/>
  <c r="AF88"/>
  <c r="AE88" s="1"/>
  <c r="S66"/>
  <c r="W50" i="6"/>
  <c r="X50"/>
  <c r="R53"/>
  <c r="C52"/>
  <c r="N51"/>
  <c r="O51" s="1"/>
  <c r="H51"/>
  <c r="K51"/>
  <c r="L51" s="1"/>
  <c r="P50"/>
  <c r="Q50" s="1"/>
  <c r="I50"/>
  <c r="V51"/>
  <c r="K70" i="5"/>
  <c r="L69"/>
  <c r="O70"/>
  <c r="N70" s="1"/>
  <c r="T51" i="3"/>
  <c r="V50"/>
  <c r="Z50" s="1"/>
  <c r="CG388" i="5" l="1"/>
  <c r="CJ388" s="1"/>
  <c r="CI388" s="1"/>
  <c r="CF389"/>
  <c r="BY333"/>
  <c r="CB333" s="1"/>
  <c r="CA333" s="1"/>
  <c r="BX334"/>
  <c r="BQ282"/>
  <c r="BT282" s="1"/>
  <c r="BS282" s="1"/>
  <c r="BP283"/>
  <c r="BI237"/>
  <c r="BL237" s="1"/>
  <c r="BK237" s="1"/>
  <c r="BH238"/>
  <c r="BA194"/>
  <c r="BD194" s="1"/>
  <c r="BC194" s="1"/>
  <c r="AZ195"/>
  <c r="AS145"/>
  <c r="AV145" s="1"/>
  <c r="AU145" s="1"/>
  <c r="AR146"/>
  <c r="AJ117"/>
  <c r="AK116"/>
  <c r="AN116" s="1"/>
  <c r="AM116" s="1"/>
  <c r="T66"/>
  <c r="X66" s="1"/>
  <c r="W66" s="1"/>
  <c r="AF89"/>
  <c r="AE89" s="1"/>
  <c r="AB90"/>
  <c r="AC90" s="1"/>
  <c r="S67"/>
  <c r="W51" i="6"/>
  <c r="X51"/>
  <c r="R54"/>
  <c r="C53"/>
  <c r="N52"/>
  <c r="O52" s="1"/>
  <c r="H52"/>
  <c r="K52"/>
  <c r="L52" s="1"/>
  <c r="I51"/>
  <c r="P51"/>
  <c r="Q51" s="1"/>
  <c r="V52"/>
  <c r="K71" i="5"/>
  <c r="L70"/>
  <c r="O71"/>
  <c r="N71" s="1"/>
  <c r="T52" i="3"/>
  <c r="V51"/>
  <c r="Z51" s="1"/>
  <c r="CF390" i="5" l="1"/>
  <c r="CG389"/>
  <c r="CJ389" s="1"/>
  <c r="CI389" s="1"/>
  <c r="BX335"/>
  <c r="BY334"/>
  <c r="CB334" s="1"/>
  <c r="CA334" s="1"/>
  <c r="BP284"/>
  <c r="BQ283"/>
  <c r="BT283" s="1"/>
  <c r="BS283" s="1"/>
  <c r="BH239"/>
  <c r="BI238"/>
  <c r="BL238" s="1"/>
  <c r="BK238" s="1"/>
  <c r="AZ196"/>
  <c r="BA195"/>
  <c r="BD195" s="1"/>
  <c r="BC195" s="1"/>
  <c r="AR147"/>
  <c r="AS146"/>
  <c r="AV146" s="1"/>
  <c r="AU146" s="1"/>
  <c r="AJ118"/>
  <c r="AK117"/>
  <c r="AN117" s="1"/>
  <c r="AM117" s="1"/>
  <c r="T67"/>
  <c r="X67" s="1"/>
  <c r="W67" s="1"/>
  <c r="AB91"/>
  <c r="AC91" s="1"/>
  <c r="AF90"/>
  <c r="AE90" s="1"/>
  <c r="S68"/>
  <c r="W52" i="6"/>
  <c r="X52"/>
  <c r="R55"/>
  <c r="P52"/>
  <c r="Q52" s="1"/>
  <c r="I52"/>
  <c r="N53"/>
  <c r="O53" s="1"/>
  <c r="H53"/>
  <c r="K53"/>
  <c r="L53" s="1"/>
  <c r="C54"/>
  <c r="V53"/>
  <c r="K72" i="5"/>
  <c r="L71"/>
  <c r="O72"/>
  <c r="N72" s="1"/>
  <c r="T53" i="3"/>
  <c r="V52"/>
  <c r="Z52" s="1"/>
  <c r="CG390" i="5" l="1"/>
  <c r="CJ390" s="1"/>
  <c r="CI390" s="1"/>
  <c r="CF391"/>
  <c r="BY335"/>
  <c r="CB335" s="1"/>
  <c r="CA335" s="1"/>
  <c r="BX336"/>
  <c r="BQ284"/>
  <c r="BT284" s="1"/>
  <c r="BS284" s="1"/>
  <c r="BP285"/>
  <c r="BI239"/>
  <c r="BL239" s="1"/>
  <c r="BK239" s="1"/>
  <c r="BH240"/>
  <c r="BA196"/>
  <c r="BD196" s="1"/>
  <c r="BC196" s="1"/>
  <c r="AZ197"/>
  <c r="AS147"/>
  <c r="AV147" s="1"/>
  <c r="AU147" s="1"/>
  <c r="AR148"/>
  <c r="AJ119"/>
  <c r="AK118"/>
  <c r="AN118" s="1"/>
  <c r="AM118" s="1"/>
  <c r="T68"/>
  <c r="X68" s="1"/>
  <c r="W68" s="1"/>
  <c r="AF91"/>
  <c r="AE91" s="1"/>
  <c r="AB92"/>
  <c r="AC92" s="1"/>
  <c r="S69"/>
  <c r="W53" i="6"/>
  <c r="X53"/>
  <c r="R56"/>
  <c r="P53"/>
  <c r="Q53" s="1"/>
  <c r="I53"/>
  <c r="K54"/>
  <c r="L54" s="1"/>
  <c r="C55"/>
  <c r="N54"/>
  <c r="O54" s="1"/>
  <c r="H54"/>
  <c r="V54"/>
  <c r="K73" i="5"/>
  <c r="L72"/>
  <c r="O73"/>
  <c r="N73" s="1"/>
  <c r="T54" i="3"/>
  <c r="V53"/>
  <c r="Z53" s="1"/>
  <c r="CF392" i="5" l="1"/>
  <c r="CG391"/>
  <c r="CJ391" s="1"/>
  <c r="CI391" s="1"/>
  <c r="BX337"/>
  <c r="BY336"/>
  <c r="CB336" s="1"/>
  <c r="CA336" s="1"/>
  <c r="BP286"/>
  <c r="BQ285"/>
  <c r="BT285" s="1"/>
  <c r="BS285" s="1"/>
  <c r="BH241"/>
  <c r="BI240"/>
  <c r="BL240" s="1"/>
  <c r="BK240" s="1"/>
  <c r="AZ198"/>
  <c r="BA197"/>
  <c r="BD197" s="1"/>
  <c r="BC197" s="1"/>
  <c r="AR149"/>
  <c r="AS148"/>
  <c r="AV148" s="1"/>
  <c r="AU148" s="1"/>
  <c r="AJ120"/>
  <c r="AK119"/>
  <c r="AN119" s="1"/>
  <c r="AM119" s="1"/>
  <c r="T69"/>
  <c r="X69" s="1"/>
  <c r="W69" s="1"/>
  <c r="AB93"/>
  <c r="AC93" s="1"/>
  <c r="AF92"/>
  <c r="AE92" s="1"/>
  <c r="S70"/>
  <c r="W54" i="6"/>
  <c r="X54"/>
  <c r="R57"/>
  <c r="P54"/>
  <c r="Q54" s="1"/>
  <c r="I54"/>
  <c r="K55"/>
  <c r="L55" s="1"/>
  <c r="C56"/>
  <c r="N55"/>
  <c r="O55" s="1"/>
  <c r="H55"/>
  <c r="V55"/>
  <c r="K74" i="5"/>
  <c r="L73"/>
  <c r="O74"/>
  <c r="N74" s="1"/>
  <c r="T55" i="3"/>
  <c r="V54"/>
  <c r="Z54" s="1"/>
  <c r="CG392" i="5" l="1"/>
  <c r="CJ392" s="1"/>
  <c r="CI392" s="1"/>
  <c r="CF393"/>
  <c r="BY337"/>
  <c r="CB337" s="1"/>
  <c r="CA337" s="1"/>
  <c r="BX338"/>
  <c r="BQ286"/>
  <c r="BT286" s="1"/>
  <c r="BS286" s="1"/>
  <c r="BP287"/>
  <c r="BI241"/>
  <c r="BL241" s="1"/>
  <c r="BK241" s="1"/>
  <c r="BH242"/>
  <c r="BA198"/>
  <c r="BD198" s="1"/>
  <c r="BC198" s="1"/>
  <c r="AZ199"/>
  <c r="AS149"/>
  <c r="AV149" s="1"/>
  <c r="AU149" s="1"/>
  <c r="AR150"/>
  <c r="AJ121"/>
  <c r="AK120"/>
  <c r="AN120" s="1"/>
  <c r="AM120" s="1"/>
  <c r="T70"/>
  <c r="X70" s="1"/>
  <c r="W70" s="1"/>
  <c r="AF93"/>
  <c r="AE93" s="1"/>
  <c r="AB94"/>
  <c r="AC94" s="1"/>
  <c r="S71"/>
  <c r="W55" i="6"/>
  <c r="X55"/>
  <c r="R58"/>
  <c r="K56"/>
  <c r="L56" s="1"/>
  <c r="C57"/>
  <c r="N56"/>
  <c r="O56" s="1"/>
  <c r="H56"/>
  <c r="I55"/>
  <c r="P55"/>
  <c r="V56"/>
  <c r="K75" i="5"/>
  <c r="L74"/>
  <c r="O75"/>
  <c r="N75" s="1"/>
  <c r="T56" i="3"/>
  <c r="V55"/>
  <c r="Z55" s="1"/>
  <c r="CF394" i="5" l="1"/>
  <c r="CG393"/>
  <c r="CJ393" s="1"/>
  <c r="CI393" s="1"/>
  <c r="BX339"/>
  <c r="BY338"/>
  <c r="CB338" s="1"/>
  <c r="CA338" s="1"/>
  <c r="BP288"/>
  <c r="BQ287"/>
  <c r="BT287" s="1"/>
  <c r="BS287" s="1"/>
  <c r="BH243"/>
  <c r="BI242"/>
  <c r="BL242" s="1"/>
  <c r="BK242" s="1"/>
  <c r="AZ200"/>
  <c r="BA199"/>
  <c r="BD199" s="1"/>
  <c r="BC199" s="1"/>
  <c r="AR151"/>
  <c r="AS150"/>
  <c r="AV150" s="1"/>
  <c r="AU150" s="1"/>
  <c r="AJ122"/>
  <c r="AK121"/>
  <c r="AN121" s="1"/>
  <c r="AM121" s="1"/>
  <c r="T71"/>
  <c r="X71" s="1"/>
  <c r="W71" s="1"/>
  <c r="AB95"/>
  <c r="AC95" s="1"/>
  <c r="AF94"/>
  <c r="AE94" s="1"/>
  <c r="S72"/>
  <c r="W56" i="6"/>
  <c r="X56"/>
  <c r="R59"/>
  <c r="C58"/>
  <c r="N57"/>
  <c r="O57" s="1"/>
  <c r="H57"/>
  <c r="K57"/>
  <c r="L57" s="1"/>
  <c r="P56"/>
  <c r="Q56" s="1"/>
  <c r="I56"/>
  <c r="Q55"/>
  <c r="V57"/>
  <c r="K76" i="5"/>
  <c r="L75"/>
  <c r="O76"/>
  <c r="N76" s="1"/>
  <c r="T57" i="3"/>
  <c r="V56"/>
  <c r="Z56" s="1"/>
  <c r="CG394" i="5" l="1"/>
  <c r="CJ394" s="1"/>
  <c r="CI394" s="1"/>
  <c r="CF395"/>
  <c r="BY339"/>
  <c r="CB339" s="1"/>
  <c r="CA339" s="1"/>
  <c r="BX340"/>
  <c r="BQ288"/>
  <c r="BT288" s="1"/>
  <c r="BS288" s="1"/>
  <c r="BP289"/>
  <c r="BI243"/>
  <c r="BL243" s="1"/>
  <c r="BK243" s="1"/>
  <c r="BH244"/>
  <c r="BA200"/>
  <c r="BD200" s="1"/>
  <c r="BC200" s="1"/>
  <c r="AZ201"/>
  <c r="AS151"/>
  <c r="AV151" s="1"/>
  <c r="AU151" s="1"/>
  <c r="AR152"/>
  <c r="AJ123"/>
  <c r="AK122"/>
  <c r="AN122" s="1"/>
  <c r="AM122" s="1"/>
  <c r="T72"/>
  <c r="X72" s="1"/>
  <c r="W72" s="1"/>
  <c r="AF95"/>
  <c r="AE95" s="1"/>
  <c r="AB96"/>
  <c r="AC96" s="1"/>
  <c r="S73"/>
  <c r="W57" i="6"/>
  <c r="X57"/>
  <c r="R60"/>
  <c r="C59"/>
  <c r="N58"/>
  <c r="O58" s="1"/>
  <c r="H58"/>
  <c r="K58"/>
  <c r="L58" s="1"/>
  <c r="I57"/>
  <c r="P57"/>
  <c r="Q57" s="1"/>
  <c r="V58"/>
  <c r="K77" i="5"/>
  <c r="L76"/>
  <c r="O77"/>
  <c r="N77" s="1"/>
  <c r="T58" i="3"/>
  <c r="V57"/>
  <c r="Z57" s="1"/>
  <c r="CF396" i="5" l="1"/>
  <c r="CG395"/>
  <c r="CJ395" s="1"/>
  <c r="CI395" s="1"/>
  <c r="BX341"/>
  <c r="BY340"/>
  <c r="CB340" s="1"/>
  <c r="CA340" s="1"/>
  <c r="BP290"/>
  <c r="BQ289"/>
  <c r="BT289" s="1"/>
  <c r="BS289" s="1"/>
  <c r="BH245"/>
  <c r="BI244"/>
  <c r="BL244" s="1"/>
  <c r="BK244" s="1"/>
  <c r="AZ202"/>
  <c r="BA201"/>
  <c r="BD201" s="1"/>
  <c r="BC201" s="1"/>
  <c r="AR153"/>
  <c r="AS152"/>
  <c r="AV152" s="1"/>
  <c r="AU152" s="1"/>
  <c r="AJ124"/>
  <c r="AK123"/>
  <c r="AN123" s="1"/>
  <c r="AM123" s="1"/>
  <c r="T73"/>
  <c r="X73" s="1"/>
  <c r="W73" s="1"/>
  <c r="AB97"/>
  <c r="AC97" s="1"/>
  <c r="AF96"/>
  <c r="AE96" s="1"/>
  <c r="S74"/>
  <c r="W58" i="6"/>
  <c r="X58"/>
  <c r="R61"/>
  <c r="P58"/>
  <c r="Q58" s="1"/>
  <c r="I58"/>
  <c r="C60"/>
  <c r="N59"/>
  <c r="O59" s="1"/>
  <c r="H59"/>
  <c r="K59"/>
  <c r="L59" s="1"/>
  <c r="V59"/>
  <c r="K78" i="5"/>
  <c r="L77"/>
  <c r="O78"/>
  <c r="N78" s="1"/>
  <c r="T59" i="3"/>
  <c r="V58"/>
  <c r="Z58" s="1"/>
  <c r="CG396" i="5" l="1"/>
  <c r="CJ396" s="1"/>
  <c r="CI396" s="1"/>
  <c r="CF397"/>
  <c r="BY341"/>
  <c r="CB341" s="1"/>
  <c r="CA341" s="1"/>
  <c r="BX342"/>
  <c r="BQ290"/>
  <c r="BT290" s="1"/>
  <c r="BS290" s="1"/>
  <c r="BP291"/>
  <c r="BI245"/>
  <c r="BL245" s="1"/>
  <c r="BK245" s="1"/>
  <c r="BH246"/>
  <c r="BA202"/>
  <c r="BD202" s="1"/>
  <c r="BC202" s="1"/>
  <c r="AZ203"/>
  <c r="AS153"/>
  <c r="AV153" s="1"/>
  <c r="AU153" s="1"/>
  <c r="AR154"/>
  <c r="AJ125"/>
  <c r="AK124"/>
  <c r="AN124" s="1"/>
  <c r="AM124" s="1"/>
  <c r="T74"/>
  <c r="X74" s="1"/>
  <c r="W74" s="1"/>
  <c r="AF97"/>
  <c r="AE97" s="1"/>
  <c r="AB98"/>
  <c r="AC98" s="1"/>
  <c r="S75"/>
  <c r="W59" i="6"/>
  <c r="X59"/>
  <c r="R62"/>
  <c r="C61"/>
  <c r="N60"/>
  <c r="O60" s="1"/>
  <c r="H60"/>
  <c r="K60"/>
  <c r="L60" s="1"/>
  <c r="P59"/>
  <c r="Q59" s="1"/>
  <c r="I59"/>
  <c r="V60"/>
  <c r="K79" i="5"/>
  <c r="L78"/>
  <c r="O79"/>
  <c r="N79" s="1"/>
  <c r="T60" i="3"/>
  <c r="V59"/>
  <c r="Z59" s="1"/>
  <c r="CF398" i="5" l="1"/>
  <c r="CG397"/>
  <c r="CJ397" s="1"/>
  <c r="CI397" s="1"/>
  <c r="BX343"/>
  <c r="BY342"/>
  <c r="CB342" s="1"/>
  <c r="CA342" s="1"/>
  <c r="BP292"/>
  <c r="BQ291"/>
  <c r="BT291" s="1"/>
  <c r="BS291" s="1"/>
  <c r="BH247"/>
  <c r="BI246"/>
  <c r="BL246" s="1"/>
  <c r="BK246" s="1"/>
  <c r="AZ204"/>
  <c r="BA203"/>
  <c r="BD203" s="1"/>
  <c r="BC203" s="1"/>
  <c r="AR155"/>
  <c r="AS154"/>
  <c r="AV154" s="1"/>
  <c r="AU154" s="1"/>
  <c r="AJ126"/>
  <c r="AK125"/>
  <c r="AN125" s="1"/>
  <c r="AM125" s="1"/>
  <c r="T75"/>
  <c r="X75" s="1"/>
  <c r="W75" s="1"/>
  <c r="AB99"/>
  <c r="AC99" s="1"/>
  <c r="AF98"/>
  <c r="AE98" s="1"/>
  <c r="S76"/>
  <c r="W60" i="6"/>
  <c r="X60"/>
  <c r="R63"/>
  <c r="N61"/>
  <c r="O61" s="1"/>
  <c r="H61"/>
  <c r="K61"/>
  <c r="L61" s="1"/>
  <c r="C62"/>
  <c r="P60"/>
  <c r="Q60" s="1"/>
  <c r="I60"/>
  <c r="V61"/>
  <c r="K80" i="5"/>
  <c r="L79"/>
  <c r="O80"/>
  <c r="N80" s="1"/>
  <c r="T61" i="3"/>
  <c r="V60"/>
  <c r="Z60" s="1"/>
  <c r="CG398" i="5" l="1"/>
  <c r="CJ398" s="1"/>
  <c r="CI398" s="1"/>
  <c r="CF399"/>
  <c r="BY343"/>
  <c r="CB343" s="1"/>
  <c r="CA343" s="1"/>
  <c r="BX344"/>
  <c r="BQ292"/>
  <c r="BT292" s="1"/>
  <c r="BS292" s="1"/>
  <c r="BP293"/>
  <c r="BI247"/>
  <c r="BL247" s="1"/>
  <c r="BK247" s="1"/>
  <c r="BH248"/>
  <c r="BA204"/>
  <c r="BD204" s="1"/>
  <c r="BC204" s="1"/>
  <c r="AZ205"/>
  <c r="AS155"/>
  <c r="AV155" s="1"/>
  <c r="AU155" s="1"/>
  <c r="AR156"/>
  <c r="AJ127"/>
  <c r="AK126"/>
  <c r="AN126" s="1"/>
  <c r="AM126" s="1"/>
  <c r="T76"/>
  <c r="X76" s="1"/>
  <c r="W76" s="1"/>
  <c r="AF99"/>
  <c r="AE99" s="1"/>
  <c r="AB100"/>
  <c r="AC100" s="1"/>
  <c r="S77"/>
  <c r="W61" i="6"/>
  <c r="X61"/>
  <c r="R64"/>
  <c r="P61"/>
  <c r="Q61" s="1"/>
  <c r="I61"/>
  <c r="K62"/>
  <c r="L62" s="1"/>
  <c r="C63"/>
  <c r="N62"/>
  <c r="O62" s="1"/>
  <c r="H62"/>
  <c r="V62"/>
  <c r="K81" i="5"/>
  <c r="L80"/>
  <c r="O81"/>
  <c r="N81" s="1"/>
  <c r="T62" i="3"/>
  <c r="V61"/>
  <c r="Z61" s="1"/>
  <c r="CF400" i="5" l="1"/>
  <c r="CG399"/>
  <c r="CJ399" s="1"/>
  <c r="CI399" s="1"/>
  <c r="BX345"/>
  <c r="BY344"/>
  <c r="CB344" s="1"/>
  <c r="CA344" s="1"/>
  <c r="BP294"/>
  <c r="BQ293"/>
  <c r="BT293" s="1"/>
  <c r="BS293" s="1"/>
  <c r="BH249"/>
  <c r="BI248"/>
  <c r="BL248" s="1"/>
  <c r="BK248" s="1"/>
  <c r="AZ206"/>
  <c r="BA205"/>
  <c r="BD205" s="1"/>
  <c r="BC205" s="1"/>
  <c r="AR157"/>
  <c r="AS156"/>
  <c r="AV156" s="1"/>
  <c r="AU156" s="1"/>
  <c r="AJ128"/>
  <c r="AK127"/>
  <c r="AN127" s="1"/>
  <c r="AM127" s="1"/>
  <c r="T77"/>
  <c r="X77" s="1"/>
  <c r="W77" s="1"/>
  <c r="AB101"/>
  <c r="AC101" s="1"/>
  <c r="AF100"/>
  <c r="AE100" s="1"/>
  <c r="S78"/>
  <c r="W62" i="6"/>
  <c r="X62"/>
  <c r="R65"/>
  <c r="P62"/>
  <c r="Q62" s="1"/>
  <c r="I62"/>
  <c r="K63"/>
  <c r="L63" s="1"/>
  <c r="C64"/>
  <c r="N63"/>
  <c r="O63" s="1"/>
  <c r="H63"/>
  <c r="V63"/>
  <c r="K82" i="5"/>
  <c r="L81"/>
  <c r="O82"/>
  <c r="N82" s="1"/>
  <c r="T63" i="3"/>
  <c r="V62"/>
  <c r="Z62" s="1"/>
  <c r="CG400" i="5" l="1"/>
  <c r="CJ400" s="1"/>
  <c r="CI400" s="1"/>
  <c r="CF401"/>
  <c r="BY345"/>
  <c r="CB345" s="1"/>
  <c r="CA345" s="1"/>
  <c r="BX346"/>
  <c r="BQ294"/>
  <c r="BT294" s="1"/>
  <c r="BS294" s="1"/>
  <c r="BP295"/>
  <c r="BI249"/>
  <c r="BL249" s="1"/>
  <c r="BK249" s="1"/>
  <c r="BH250"/>
  <c r="BA206"/>
  <c r="BD206" s="1"/>
  <c r="BC206" s="1"/>
  <c r="AZ207"/>
  <c r="AS157"/>
  <c r="AV157" s="1"/>
  <c r="AU157" s="1"/>
  <c r="AR158"/>
  <c r="AJ129"/>
  <c r="AK128"/>
  <c r="AN128" s="1"/>
  <c r="AM128" s="1"/>
  <c r="T78"/>
  <c r="X78" s="1"/>
  <c r="W78" s="1"/>
  <c r="AF101"/>
  <c r="AE101" s="1"/>
  <c r="AB102"/>
  <c r="AC102" s="1"/>
  <c r="S79"/>
  <c r="W63" i="6"/>
  <c r="X63"/>
  <c r="R66"/>
  <c r="K64"/>
  <c r="C65"/>
  <c r="N64"/>
  <c r="O64" s="1"/>
  <c r="H64"/>
  <c r="I63"/>
  <c r="P63"/>
  <c r="V64"/>
  <c r="K83" i="5"/>
  <c r="L82"/>
  <c r="O83"/>
  <c r="N83" s="1"/>
  <c r="T64" i="3"/>
  <c r="V63"/>
  <c r="Z63" s="1"/>
  <c r="CF402" i="5" l="1"/>
  <c r="CG401"/>
  <c r="CJ401" s="1"/>
  <c r="CI401" s="1"/>
  <c r="BX347"/>
  <c r="BY346"/>
  <c r="CB346" s="1"/>
  <c r="CA346" s="1"/>
  <c r="BP296"/>
  <c r="BQ295"/>
  <c r="BT295" s="1"/>
  <c r="BS295" s="1"/>
  <c r="BH251"/>
  <c r="BI250"/>
  <c r="BL250" s="1"/>
  <c r="BK250" s="1"/>
  <c r="AZ208"/>
  <c r="BA207"/>
  <c r="BD207" s="1"/>
  <c r="BC207" s="1"/>
  <c r="AR159"/>
  <c r="AS158"/>
  <c r="AV158" s="1"/>
  <c r="AU158" s="1"/>
  <c r="AJ130"/>
  <c r="AK129"/>
  <c r="AN129" s="1"/>
  <c r="AM129" s="1"/>
  <c r="T79"/>
  <c r="X79" s="1"/>
  <c r="W79" s="1"/>
  <c r="AB103"/>
  <c r="AC103" s="1"/>
  <c r="AF102"/>
  <c r="AE102" s="1"/>
  <c r="S80"/>
  <c r="W64" i="6"/>
  <c r="X64"/>
  <c r="R67"/>
  <c r="C66"/>
  <c r="N65"/>
  <c r="O65" s="1"/>
  <c r="H65"/>
  <c r="K65"/>
  <c r="L65" s="1"/>
  <c r="Q63"/>
  <c r="L64"/>
  <c r="P64"/>
  <c r="Q64" s="1"/>
  <c r="I64"/>
  <c r="V65"/>
  <c r="K84" i="5"/>
  <c r="L83"/>
  <c r="O84"/>
  <c r="N84" s="1"/>
  <c r="T65" i="3"/>
  <c r="V64"/>
  <c r="Z64" s="1"/>
  <c r="CG402" i="5" l="1"/>
  <c r="CJ402" s="1"/>
  <c r="CI402" s="1"/>
  <c r="CF403"/>
  <c r="BY347"/>
  <c r="CB347" s="1"/>
  <c r="CA347" s="1"/>
  <c r="BX348"/>
  <c r="BQ296"/>
  <c r="BT296" s="1"/>
  <c r="BS296" s="1"/>
  <c r="BP297"/>
  <c r="BI251"/>
  <c r="BL251" s="1"/>
  <c r="BK251" s="1"/>
  <c r="BH252"/>
  <c r="BA208"/>
  <c r="BD208" s="1"/>
  <c r="BC208" s="1"/>
  <c r="AZ209"/>
  <c r="AS159"/>
  <c r="AV159" s="1"/>
  <c r="AU159" s="1"/>
  <c r="AR160"/>
  <c r="AJ131"/>
  <c r="AK130"/>
  <c r="AN130" s="1"/>
  <c r="AM130" s="1"/>
  <c r="T80"/>
  <c r="X80" s="1"/>
  <c r="W80" s="1"/>
  <c r="AF103"/>
  <c r="AE103" s="1"/>
  <c r="AB104"/>
  <c r="AC104" s="1"/>
  <c r="S81"/>
  <c r="W65" i="6"/>
  <c r="X65"/>
  <c r="R68"/>
  <c r="C67"/>
  <c r="N66"/>
  <c r="O66" s="1"/>
  <c r="H66"/>
  <c r="K66"/>
  <c r="L66" s="1"/>
  <c r="P65"/>
  <c r="Q65" s="1"/>
  <c r="I65"/>
  <c r="V66"/>
  <c r="K85" i="5"/>
  <c r="L84"/>
  <c r="O85"/>
  <c r="N85" s="1"/>
  <c r="T66" i="3"/>
  <c r="V65"/>
  <c r="Z65" s="1"/>
  <c r="CF404" i="5" l="1"/>
  <c r="CG403"/>
  <c r="CJ403" s="1"/>
  <c r="CI403" s="1"/>
  <c r="BX349"/>
  <c r="BY348"/>
  <c r="CB348" s="1"/>
  <c r="CA348" s="1"/>
  <c r="BP298"/>
  <c r="BQ297"/>
  <c r="BT297" s="1"/>
  <c r="BS297" s="1"/>
  <c r="BH253"/>
  <c r="BI252"/>
  <c r="BL252" s="1"/>
  <c r="BK252" s="1"/>
  <c r="AZ210"/>
  <c r="BA209"/>
  <c r="BD209" s="1"/>
  <c r="BC209" s="1"/>
  <c r="AR161"/>
  <c r="AS160"/>
  <c r="AV160" s="1"/>
  <c r="AU160" s="1"/>
  <c r="AJ132"/>
  <c r="AK131"/>
  <c r="AN131" s="1"/>
  <c r="AM131" s="1"/>
  <c r="T81"/>
  <c r="X81" s="1"/>
  <c r="W81" s="1"/>
  <c r="AB105"/>
  <c r="AC105" s="1"/>
  <c r="AF104"/>
  <c r="AE104" s="1"/>
  <c r="S82"/>
  <c r="W66" i="6"/>
  <c r="X66"/>
  <c r="R69"/>
  <c r="C68"/>
  <c r="N67"/>
  <c r="O67" s="1"/>
  <c r="H67"/>
  <c r="K67"/>
  <c r="L67" s="1"/>
  <c r="I66"/>
  <c r="P66"/>
  <c r="Q66" s="1"/>
  <c r="V67"/>
  <c r="K86" i="5"/>
  <c r="L85"/>
  <c r="O86"/>
  <c r="N86" s="1"/>
  <c r="T67" i="3"/>
  <c r="V66"/>
  <c r="Z66" s="1"/>
  <c r="CG404" i="5" l="1"/>
  <c r="CJ404" s="1"/>
  <c r="CI404" s="1"/>
  <c r="CF405"/>
  <c r="BY349"/>
  <c r="CB349" s="1"/>
  <c r="CA349" s="1"/>
  <c r="BX350"/>
  <c r="BQ298"/>
  <c r="BT298" s="1"/>
  <c r="BS298" s="1"/>
  <c r="BP299"/>
  <c r="BI253"/>
  <c r="BL253" s="1"/>
  <c r="BK253" s="1"/>
  <c r="BH254"/>
  <c r="BA210"/>
  <c r="BD210" s="1"/>
  <c r="BC210" s="1"/>
  <c r="AZ211"/>
  <c r="AS161"/>
  <c r="AV161" s="1"/>
  <c r="AU161" s="1"/>
  <c r="AR162"/>
  <c r="AJ133"/>
  <c r="AK132"/>
  <c r="AN132" s="1"/>
  <c r="AM132" s="1"/>
  <c r="T82"/>
  <c r="X82" s="1"/>
  <c r="W82" s="1"/>
  <c r="AF105"/>
  <c r="AE105" s="1"/>
  <c r="AB106"/>
  <c r="AC106" s="1"/>
  <c r="S83"/>
  <c r="W67" i="6"/>
  <c r="X67"/>
  <c r="R70"/>
  <c r="C69"/>
  <c r="N68"/>
  <c r="O68" s="1"/>
  <c r="H68"/>
  <c r="K68"/>
  <c r="L68" s="1"/>
  <c r="P67"/>
  <c r="Q67" s="1"/>
  <c r="I67"/>
  <c r="V68"/>
  <c r="K87" i="5"/>
  <c r="L86"/>
  <c r="O87"/>
  <c r="N87" s="1"/>
  <c r="T68" i="3"/>
  <c r="V67"/>
  <c r="Z67" s="1"/>
  <c r="CF406" i="5" l="1"/>
  <c r="CG405"/>
  <c r="CJ405" s="1"/>
  <c r="CI405" s="1"/>
  <c r="BX351"/>
  <c r="BY350"/>
  <c r="CB350" s="1"/>
  <c r="CA350" s="1"/>
  <c r="BP300"/>
  <c r="BQ299"/>
  <c r="BT299" s="1"/>
  <c r="BS299" s="1"/>
  <c r="BH255"/>
  <c r="BI254"/>
  <c r="BL254" s="1"/>
  <c r="BK254" s="1"/>
  <c r="AZ212"/>
  <c r="BA211"/>
  <c r="BD211" s="1"/>
  <c r="BC211" s="1"/>
  <c r="AR163"/>
  <c r="AS162"/>
  <c r="AV162" s="1"/>
  <c r="AU162" s="1"/>
  <c r="AJ134"/>
  <c r="AK133"/>
  <c r="AN133" s="1"/>
  <c r="AM133" s="1"/>
  <c r="T83"/>
  <c r="X83" s="1"/>
  <c r="W83" s="1"/>
  <c r="AB107"/>
  <c r="AC107" s="1"/>
  <c r="AF106"/>
  <c r="AE106" s="1"/>
  <c r="S84"/>
  <c r="W68" i="6"/>
  <c r="X68"/>
  <c r="R71"/>
  <c r="I68"/>
  <c r="P68"/>
  <c r="Q68" s="1"/>
  <c r="N69"/>
  <c r="O69" s="1"/>
  <c r="H69"/>
  <c r="K69"/>
  <c r="L69" s="1"/>
  <c r="C70"/>
  <c r="V69"/>
  <c r="K88" i="5"/>
  <c r="L87"/>
  <c r="O88"/>
  <c r="N88" s="1"/>
  <c r="T69" i="3"/>
  <c r="V68"/>
  <c r="Z68" s="1"/>
  <c r="CG406" i="5" l="1"/>
  <c r="CJ406" s="1"/>
  <c r="CI406" s="1"/>
  <c r="CF407"/>
  <c r="BY351"/>
  <c r="CB351" s="1"/>
  <c r="CA351" s="1"/>
  <c r="BX352"/>
  <c r="BQ300"/>
  <c r="BT300" s="1"/>
  <c r="BS300" s="1"/>
  <c r="BP301"/>
  <c r="BI255"/>
  <c r="BL255" s="1"/>
  <c r="BK255" s="1"/>
  <c r="BH256"/>
  <c r="BA212"/>
  <c r="BD212" s="1"/>
  <c r="BC212" s="1"/>
  <c r="AZ213"/>
  <c r="AS163"/>
  <c r="AV163" s="1"/>
  <c r="AU163" s="1"/>
  <c r="AR164"/>
  <c r="AJ135"/>
  <c r="AK134"/>
  <c r="AN134" s="1"/>
  <c r="AM134" s="1"/>
  <c r="T84"/>
  <c r="X84" s="1"/>
  <c r="W84" s="1"/>
  <c r="AF107"/>
  <c r="AE107" s="1"/>
  <c r="AB108"/>
  <c r="AC108" s="1"/>
  <c r="S85"/>
  <c r="W69" i="6"/>
  <c r="X69"/>
  <c r="R72"/>
  <c r="K70"/>
  <c r="L70" s="1"/>
  <c r="C71"/>
  <c r="N70"/>
  <c r="O70" s="1"/>
  <c r="H70"/>
  <c r="P69"/>
  <c r="Q69" s="1"/>
  <c r="I69"/>
  <c r="V70"/>
  <c r="K89" i="5"/>
  <c r="L88"/>
  <c r="O89"/>
  <c r="N89" s="1"/>
  <c r="T70" i="3"/>
  <c r="V69"/>
  <c r="Z69" s="1"/>
  <c r="CF408" i="5" l="1"/>
  <c r="CG407"/>
  <c r="CJ407" s="1"/>
  <c r="CI407" s="1"/>
  <c r="BX353"/>
  <c r="BY352"/>
  <c r="CB352" s="1"/>
  <c r="CA352" s="1"/>
  <c r="BP302"/>
  <c r="BQ301"/>
  <c r="BT301" s="1"/>
  <c r="BS301" s="1"/>
  <c r="BH257"/>
  <c r="BI256"/>
  <c r="BL256" s="1"/>
  <c r="BK256" s="1"/>
  <c r="AZ214"/>
  <c r="BA213"/>
  <c r="BD213" s="1"/>
  <c r="BC213" s="1"/>
  <c r="AR165"/>
  <c r="AS164"/>
  <c r="AV164" s="1"/>
  <c r="AU164" s="1"/>
  <c r="AJ136"/>
  <c r="AK135"/>
  <c r="AN135" s="1"/>
  <c r="AM135" s="1"/>
  <c r="T85"/>
  <c r="X85" s="1"/>
  <c r="W85" s="1"/>
  <c r="AB109"/>
  <c r="AC109" s="1"/>
  <c r="AF108"/>
  <c r="AE108" s="1"/>
  <c r="S86"/>
  <c r="W70" i="6"/>
  <c r="X70"/>
  <c r="R73"/>
  <c r="K71"/>
  <c r="L71" s="1"/>
  <c r="C72"/>
  <c r="N71"/>
  <c r="O71" s="1"/>
  <c r="H71"/>
  <c r="I70"/>
  <c r="P70"/>
  <c r="Q70" s="1"/>
  <c r="V71"/>
  <c r="K90" i="5"/>
  <c r="L89"/>
  <c r="O90"/>
  <c r="N90" s="1"/>
  <c r="T71" i="3"/>
  <c r="V70"/>
  <c r="Z70" s="1"/>
  <c r="CG408" i="5" l="1"/>
  <c r="CJ408" s="1"/>
  <c r="CI408" s="1"/>
  <c r="CF409"/>
  <c r="BY353"/>
  <c r="CB353" s="1"/>
  <c r="CA353" s="1"/>
  <c r="BX354"/>
  <c r="BQ302"/>
  <c r="BT302" s="1"/>
  <c r="BS302" s="1"/>
  <c r="BP303"/>
  <c r="BI257"/>
  <c r="BL257" s="1"/>
  <c r="BK257" s="1"/>
  <c r="BH258"/>
  <c r="BA214"/>
  <c r="BD214" s="1"/>
  <c r="BC214" s="1"/>
  <c r="AZ215"/>
  <c r="AS165"/>
  <c r="AV165" s="1"/>
  <c r="AU165" s="1"/>
  <c r="AR166"/>
  <c r="AJ137"/>
  <c r="AK136"/>
  <c r="AN136" s="1"/>
  <c r="AM136" s="1"/>
  <c r="T86"/>
  <c r="X86" s="1"/>
  <c r="W86" s="1"/>
  <c r="AF109"/>
  <c r="AE109" s="1"/>
  <c r="AB110"/>
  <c r="AC110" s="1"/>
  <c r="S87"/>
  <c r="W71" i="6"/>
  <c r="X71"/>
  <c r="R74"/>
  <c r="K72"/>
  <c r="C73"/>
  <c r="N72"/>
  <c r="O72" s="1"/>
  <c r="H72"/>
  <c r="I71"/>
  <c r="P71"/>
  <c r="V72"/>
  <c r="K91" i="5"/>
  <c r="L90"/>
  <c r="O91"/>
  <c r="N91" s="1"/>
  <c r="T72" i="3"/>
  <c r="V71"/>
  <c r="Z71" s="1"/>
  <c r="CF410" i="5" l="1"/>
  <c r="CG409"/>
  <c r="CJ409" s="1"/>
  <c r="CI409" s="1"/>
  <c r="BX355"/>
  <c r="BY354"/>
  <c r="CB354" s="1"/>
  <c r="CA354" s="1"/>
  <c r="BP304"/>
  <c r="BQ303"/>
  <c r="BT303" s="1"/>
  <c r="BS303" s="1"/>
  <c r="BH259"/>
  <c r="BI258"/>
  <c r="BL258" s="1"/>
  <c r="BK258" s="1"/>
  <c r="AZ216"/>
  <c r="BA215"/>
  <c r="BD215" s="1"/>
  <c r="BC215" s="1"/>
  <c r="AR167"/>
  <c r="AS166"/>
  <c r="AV166" s="1"/>
  <c r="AU166" s="1"/>
  <c r="AJ138"/>
  <c r="AK137"/>
  <c r="AN137" s="1"/>
  <c r="AM137" s="1"/>
  <c r="T87"/>
  <c r="X87" s="1"/>
  <c r="W87" s="1"/>
  <c r="AB111"/>
  <c r="AC111" s="1"/>
  <c r="AF110"/>
  <c r="AE110" s="1"/>
  <c r="S88"/>
  <c r="W72" i="6"/>
  <c r="X72"/>
  <c r="R75"/>
  <c r="C74"/>
  <c r="N73"/>
  <c r="O73" s="1"/>
  <c r="H73"/>
  <c r="K73"/>
  <c r="L73" s="1"/>
  <c r="L72"/>
  <c r="P72"/>
  <c r="I72"/>
  <c r="Q72"/>
  <c r="Q71"/>
  <c r="V73"/>
  <c r="K92" i="5"/>
  <c r="L91"/>
  <c r="O92"/>
  <c r="N92" s="1"/>
  <c r="T73" i="3"/>
  <c r="V72"/>
  <c r="Z72" s="1"/>
  <c r="CG410" i="5" l="1"/>
  <c r="CJ410" s="1"/>
  <c r="CI410" s="1"/>
  <c r="CF411"/>
  <c r="BY355"/>
  <c r="CB355" s="1"/>
  <c r="CA355" s="1"/>
  <c r="BX356"/>
  <c r="BQ304"/>
  <c r="BT304" s="1"/>
  <c r="BS304" s="1"/>
  <c r="BP305"/>
  <c r="BI259"/>
  <c r="BL259" s="1"/>
  <c r="BK259" s="1"/>
  <c r="BH260"/>
  <c r="BA216"/>
  <c r="BD216" s="1"/>
  <c r="BC216" s="1"/>
  <c r="AZ217"/>
  <c r="AS167"/>
  <c r="AV167" s="1"/>
  <c r="AU167" s="1"/>
  <c r="AR168"/>
  <c r="AJ139"/>
  <c r="AK138"/>
  <c r="AN138" s="1"/>
  <c r="AM138" s="1"/>
  <c r="T88"/>
  <c r="X88" s="1"/>
  <c r="W88" s="1"/>
  <c r="AF111"/>
  <c r="AE111" s="1"/>
  <c r="AB112"/>
  <c r="AC112" s="1"/>
  <c r="S89"/>
  <c r="W73" i="6"/>
  <c r="X73"/>
  <c r="R76"/>
  <c r="C75"/>
  <c r="N74"/>
  <c r="O74" s="1"/>
  <c r="H74"/>
  <c r="K74"/>
  <c r="L74" s="1"/>
  <c r="P73"/>
  <c r="Q73" s="1"/>
  <c r="I73"/>
  <c r="V74"/>
  <c r="K93" i="5"/>
  <c r="L92"/>
  <c r="O93"/>
  <c r="N93" s="1"/>
  <c r="T74" i="3"/>
  <c r="V73"/>
  <c r="Z73" s="1"/>
  <c r="CF412" i="5" l="1"/>
  <c r="CG411"/>
  <c r="CJ411" s="1"/>
  <c r="CI411" s="1"/>
  <c r="BX357"/>
  <c r="BY356"/>
  <c r="CB356" s="1"/>
  <c r="CA356" s="1"/>
  <c r="BP306"/>
  <c r="BQ305"/>
  <c r="BT305" s="1"/>
  <c r="BS305" s="1"/>
  <c r="BH261"/>
  <c r="BI260"/>
  <c r="BL260" s="1"/>
  <c r="BK260" s="1"/>
  <c r="AZ218"/>
  <c r="BA217"/>
  <c r="BD217" s="1"/>
  <c r="BC217" s="1"/>
  <c r="AR169"/>
  <c r="AS168"/>
  <c r="AV168" s="1"/>
  <c r="AU168" s="1"/>
  <c r="AJ140"/>
  <c r="AK139"/>
  <c r="AN139" s="1"/>
  <c r="AM139" s="1"/>
  <c r="T89"/>
  <c r="X89" s="1"/>
  <c r="W89" s="1"/>
  <c r="AB113"/>
  <c r="AC113" s="1"/>
  <c r="AF112"/>
  <c r="AE112" s="1"/>
  <c r="S90"/>
  <c r="W74" i="6"/>
  <c r="X74"/>
  <c r="R77"/>
  <c r="P74"/>
  <c r="Q74" s="1"/>
  <c r="I74"/>
  <c r="C76"/>
  <c r="N75"/>
  <c r="O75" s="1"/>
  <c r="H75"/>
  <c r="K75"/>
  <c r="L75" s="1"/>
  <c r="V75"/>
  <c r="K94" i="5"/>
  <c r="L93"/>
  <c r="O94"/>
  <c r="N94" s="1"/>
  <c r="T75" i="3"/>
  <c r="V74"/>
  <c r="Z74" s="1"/>
  <c r="CG412" i="5" l="1"/>
  <c r="CJ412" s="1"/>
  <c r="CI412" s="1"/>
  <c r="CF413"/>
  <c r="BY357"/>
  <c r="CB357" s="1"/>
  <c r="CA357" s="1"/>
  <c r="BX358"/>
  <c r="BQ306"/>
  <c r="BT306" s="1"/>
  <c r="BS306" s="1"/>
  <c r="BP307"/>
  <c r="BI261"/>
  <c r="BL261" s="1"/>
  <c r="BK261" s="1"/>
  <c r="BH262"/>
  <c r="BA218"/>
  <c r="BD218" s="1"/>
  <c r="BC218" s="1"/>
  <c r="AZ219"/>
  <c r="AS169"/>
  <c r="AV169" s="1"/>
  <c r="AU169" s="1"/>
  <c r="AR170"/>
  <c r="AJ141"/>
  <c r="AK140"/>
  <c r="AN140" s="1"/>
  <c r="AM140" s="1"/>
  <c r="T90"/>
  <c r="X90" s="1"/>
  <c r="W90" s="1"/>
  <c r="AF113"/>
  <c r="AE113" s="1"/>
  <c r="AB114"/>
  <c r="AC114" s="1"/>
  <c r="S91"/>
  <c r="W75" i="6"/>
  <c r="X75"/>
  <c r="R78"/>
  <c r="C77"/>
  <c r="N76"/>
  <c r="H76"/>
  <c r="K76"/>
  <c r="L76" s="1"/>
  <c r="P75"/>
  <c r="Q75" s="1"/>
  <c r="I75"/>
  <c r="V76"/>
  <c r="K95" i="5"/>
  <c r="L94"/>
  <c r="O95"/>
  <c r="N95" s="1"/>
  <c r="T76" i="3"/>
  <c r="V75"/>
  <c r="Z75" s="1"/>
  <c r="CF414" i="5" l="1"/>
  <c r="CG413"/>
  <c r="CJ413" s="1"/>
  <c r="CI413" s="1"/>
  <c r="BX359"/>
  <c r="BY358"/>
  <c r="CB358" s="1"/>
  <c r="CA358" s="1"/>
  <c r="BP308"/>
  <c r="BQ307"/>
  <c r="BT307" s="1"/>
  <c r="BS307" s="1"/>
  <c r="BH263"/>
  <c r="BI262"/>
  <c r="BL262" s="1"/>
  <c r="BK262" s="1"/>
  <c r="AZ220"/>
  <c r="BA219"/>
  <c r="BD219" s="1"/>
  <c r="BC219" s="1"/>
  <c r="AR171"/>
  <c r="AS170"/>
  <c r="AV170" s="1"/>
  <c r="AU170" s="1"/>
  <c r="AJ142"/>
  <c r="AK141"/>
  <c r="AN141" s="1"/>
  <c r="AM141" s="1"/>
  <c r="T91"/>
  <c r="X91" s="1"/>
  <c r="W91" s="1"/>
  <c r="AB115"/>
  <c r="AC115" s="1"/>
  <c r="AF114"/>
  <c r="AE114" s="1"/>
  <c r="S92"/>
  <c r="W76" i="6"/>
  <c r="X76"/>
  <c r="R79"/>
  <c r="I76"/>
  <c r="P76"/>
  <c r="Q76" s="1"/>
  <c r="N77"/>
  <c r="O77" s="1"/>
  <c r="H77"/>
  <c r="K77"/>
  <c r="L77" s="1"/>
  <c r="C78"/>
  <c r="O76"/>
  <c r="V77"/>
  <c r="K96" i="5"/>
  <c r="L95"/>
  <c r="O96"/>
  <c r="N96" s="1"/>
  <c r="T77" i="3"/>
  <c r="V76"/>
  <c r="Z76" s="1"/>
  <c r="CG414" i="5" l="1"/>
  <c r="CJ414" s="1"/>
  <c r="CI414" s="1"/>
  <c r="CF415"/>
  <c r="BY359"/>
  <c r="CB359" s="1"/>
  <c r="CA359" s="1"/>
  <c r="BX360"/>
  <c r="BQ308"/>
  <c r="BT308" s="1"/>
  <c r="BS308" s="1"/>
  <c r="BP309"/>
  <c r="BI263"/>
  <c r="BL263" s="1"/>
  <c r="BK263" s="1"/>
  <c r="BH264"/>
  <c r="BA220"/>
  <c r="BD220" s="1"/>
  <c r="BC220" s="1"/>
  <c r="AZ221"/>
  <c r="AS171"/>
  <c r="AV171" s="1"/>
  <c r="AU171" s="1"/>
  <c r="AR172"/>
  <c r="AJ143"/>
  <c r="AK142"/>
  <c r="AN142" s="1"/>
  <c r="AM142" s="1"/>
  <c r="T92"/>
  <c r="X92" s="1"/>
  <c r="W92" s="1"/>
  <c r="AF115"/>
  <c r="AE115" s="1"/>
  <c r="AB116"/>
  <c r="AC116" s="1"/>
  <c r="S93"/>
  <c r="W77" i="6"/>
  <c r="X77"/>
  <c r="R80"/>
  <c r="K78"/>
  <c r="L78" s="1"/>
  <c r="C79"/>
  <c r="N78"/>
  <c r="O78" s="1"/>
  <c r="H78"/>
  <c r="P77"/>
  <c r="Q77" s="1"/>
  <c r="I77"/>
  <c r="V78"/>
  <c r="K97" i="5"/>
  <c r="L96"/>
  <c r="O97"/>
  <c r="N97" s="1"/>
  <c r="T78" i="3"/>
  <c r="V77"/>
  <c r="Z77" s="1"/>
  <c r="CF416" i="5" l="1"/>
  <c r="CG415"/>
  <c r="CJ415" s="1"/>
  <c r="CI415" s="1"/>
  <c r="BX361"/>
  <c r="BY360"/>
  <c r="CB360" s="1"/>
  <c r="CA360" s="1"/>
  <c r="BP310"/>
  <c r="BQ309"/>
  <c r="BT309" s="1"/>
  <c r="BS309" s="1"/>
  <c r="BH265"/>
  <c r="BI264"/>
  <c r="BL264" s="1"/>
  <c r="BK264" s="1"/>
  <c r="AZ222"/>
  <c r="BA221"/>
  <c r="BD221" s="1"/>
  <c r="BC221" s="1"/>
  <c r="AR173"/>
  <c r="AS172"/>
  <c r="AV172" s="1"/>
  <c r="AU172" s="1"/>
  <c r="AJ144"/>
  <c r="AK143"/>
  <c r="AN143" s="1"/>
  <c r="AM143" s="1"/>
  <c r="T93"/>
  <c r="X93" s="1"/>
  <c r="W93" s="1"/>
  <c r="AB117"/>
  <c r="AC117" s="1"/>
  <c r="AF116"/>
  <c r="AE116" s="1"/>
  <c r="S94"/>
  <c r="W78" i="6"/>
  <c r="X78"/>
  <c r="R81"/>
  <c r="K79"/>
  <c r="L79" s="1"/>
  <c r="C80"/>
  <c r="N79"/>
  <c r="O79" s="1"/>
  <c r="H79"/>
  <c r="I78"/>
  <c r="P78"/>
  <c r="Q78" s="1"/>
  <c r="V79"/>
  <c r="K98" i="5"/>
  <c r="L97"/>
  <c r="O98"/>
  <c r="N98" s="1"/>
  <c r="T79" i="3"/>
  <c r="V78"/>
  <c r="Z78" s="1"/>
  <c r="CG416" i="5" l="1"/>
  <c r="CJ416" s="1"/>
  <c r="CI416" s="1"/>
  <c r="CF417"/>
  <c r="BY361"/>
  <c r="CB361" s="1"/>
  <c r="CA361" s="1"/>
  <c r="BX362"/>
  <c r="BQ310"/>
  <c r="BT310" s="1"/>
  <c r="BS310" s="1"/>
  <c r="BP311"/>
  <c r="BI265"/>
  <c r="BL265" s="1"/>
  <c r="BK265" s="1"/>
  <c r="BH266"/>
  <c r="BA222"/>
  <c r="BD222" s="1"/>
  <c r="BC222" s="1"/>
  <c r="AZ223"/>
  <c r="AS173"/>
  <c r="AV173" s="1"/>
  <c r="AU173" s="1"/>
  <c r="AR174"/>
  <c r="AJ145"/>
  <c r="AK144"/>
  <c r="AN144" s="1"/>
  <c r="AM144" s="1"/>
  <c r="T94"/>
  <c r="X94" s="1"/>
  <c r="W94" s="1"/>
  <c r="AF117"/>
  <c r="AE117" s="1"/>
  <c r="AB118"/>
  <c r="AC118" s="1"/>
  <c r="S95"/>
  <c r="W79" i="6"/>
  <c r="X79"/>
  <c r="R82"/>
  <c r="I79"/>
  <c r="P79"/>
  <c r="Q79" s="1"/>
  <c r="K80"/>
  <c r="C81"/>
  <c r="N80"/>
  <c r="O80" s="1"/>
  <c r="H80"/>
  <c r="V80"/>
  <c r="K99" i="5"/>
  <c r="L98"/>
  <c r="O99"/>
  <c r="N99" s="1"/>
  <c r="T80" i="3"/>
  <c r="V79"/>
  <c r="Z79" s="1"/>
  <c r="CF418" i="5" l="1"/>
  <c r="CG417"/>
  <c r="CJ417" s="1"/>
  <c r="CI417" s="1"/>
  <c r="BX363"/>
  <c r="BY362"/>
  <c r="CB362" s="1"/>
  <c r="CA362" s="1"/>
  <c r="BP312"/>
  <c r="BQ311"/>
  <c r="BT311" s="1"/>
  <c r="BS311" s="1"/>
  <c r="BH267"/>
  <c r="BI266"/>
  <c r="BL266" s="1"/>
  <c r="BK266" s="1"/>
  <c r="AZ224"/>
  <c r="BA223"/>
  <c r="BD223" s="1"/>
  <c r="BC223" s="1"/>
  <c r="AR175"/>
  <c r="AS174"/>
  <c r="AV174" s="1"/>
  <c r="AU174" s="1"/>
  <c r="AJ146"/>
  <c r="AK145"/>
  <c r="AN145" s="1"/>
  <c r="AM145" s="1"/>
  <c r="T95"/>
  <c r="X95" s="1"/>
  <c r="W95" s="1"/>
  <c r="AB119"/>
  <c r="AC119" s="1"/>
  <c r="AF118"/>
  <c r="AE118" s="1"/>
  <c r="S96"/>
  <c r="W80" i="6"/>
  <c r="X80"/>
  <c r="R83"/>
  <c r="L81"/>
  <c r="L80"/>
  <c r="C82"/>
  <c r="N81"/>
  <c r="O81" s="1"/>
  <c r="H81"/>
  <c r="K81"/>
  <c r="I80"/>
  <c r="P80"/>
  <c r="Q80" s="1"/>
  <c r="V81"/>
  <c r="K100" i="5"/>
  <c r="L99"/>
  <c r="O100"/>
  <c r="N100" s="1"/>
  <c r="T81" i="3"/>
  <c r="V80"/>
  <c r="Z80" s="1"/>
  <c r="CG418" i="5" l="1"/>
  <c r="CJ418" s="1"/>
  <c r="CI418" s="1"/>
  <c r="CF419"/>
  <c r="BY363"/>
  <c r="CB363" s="1"/>
  <c r="CA363" s="1"/>
  <c r="BX364"/>
  <c r="BQ312"/>
  <c r="BT312" s="1"/>
  <c r="BS312" s="1"/>
  <c r="BP313"/>
  <c r="BI267"/>
  <c r="BL267" s="1"/>
  <c r="BK267" s="1"/>
  <c r="BH268"/>
  <c r="BA224"/>
  <c r="BD224" s="1"/>
  <c r="BC224" s="1"/>
  <c r="AZ225"/>
  <c r="AS175"/>
  <c r="AV175" s="1"/>
  <c r="AU175" s="1"/>
  <c r="AR176"/>
  <c r="AJ147"/>
  <c r="AK146"/>
  <c r="AN146" s="1"/>
  <c r="AM146" s="1"/>
  <c r="T96"/>
  <c r="X96" s="1"/>
  <c r="W96" s="1"/>
  <c r="AF119"/>
  <c r="AE119" s="1"/>
  <c r="AB120"/>
  <c r="AC120" s="1"/>
  <c r="S97"/>
  <c r="W81" i="6"/>
  <c r="X81"/>
  <c r="R84"/>
  <c r="I81"/>
  <c r="P81"/>
  <c r="Q81" s="1"/>
  <c r="C83"/>
  <c r="N82"/>
  <c r="O82" s="1"/>
  <c r="H82"/>
  <c r="K82"/>
  <c r="L82" s="1"/>
  <c r="V82"/>
  <c r="K101" i="5"/>
  <c r="L100"/>
  <c r="O101"/>
  <c r="N101" s="1"/>
  <c r="T82" i="3"/>
  <c r="V81"/>
  <c r="Z81" s="1"/>
  <c r="CF420" i="5" l="1"/>
  <c r="CG419"/>
  <c r="CJ419" s="1"/>
  <c r="CI419" s="1"/>
  <c r="BX365"/>
  <c r="BY364"/>
  <c r="CB364" s="1"/>
  <c r="CA364" s="1"/>
  <c r="BP314"/>
  <c r="BQ313"/>
  <c r="BT313" s="1"/>
  <c r="BS313" s="1"/>
  <c r="BH269"/>
  <c r="BI268"/>
  <c r="BL268" s="1"/>
  <c r="BK268" s="1"/>
  <c r="AZ226"/>
  <c r="BA225"/>
  <c r="BD225" s="1"/>
  <c r="BC225" s="1"/>
  <c r="AR177"/>
  <c r="AS176"/>
  <c r="AV176" s="1"/>
  <c r="AU176" s="1"/>
  <c r="AJ148"/>
  <c r="AK147"/>
  <c r="AN147" s="1"/>
  <c r="AM147" s="1"/>
  <c r="T97"/>
  <c r="X97" s="1"/>
  <c r="W97" s="1"/>
  <c r="AB121"/>
  <c r="AC121" s="1"/>
  <c r="AF120"/>
  <c r="AE120" s="1"/>
  <c r="S98"/>
  <c r="W82" i="6"/>
  <c r="X82"/>
  <c r="R85"/>
  <c r="C84"/>
  <c r="N83"/>
  <c r="O83" s="1"/>
  <c r="H83"/>
  <c r="K83"/>
  <c r="L83" s="1"/>
  <c r="I82"/>
  <c r="P82"/>
  <c r="Q82" s="1"/>
  <c r="V83"/>
  <c r="K102" i="5"/>
  <c r="L101"/>
  <c r="O102"/>
  <c r="N102" s="1"/>
  <c r="T83" i="3"/>
  <c r="V82"/>
  <c r="Z82" s="1"/>
  <c r="CG420" i="5" l="1"/>
  <c r="CJ420" s="1"/>
  <c r="CI420" s="1"/>
  <c r="CF421"/>
  <c r="BY365"/>
  <c r="CB365" s="1"/>
  <c r="CA365" s="1"/>
  <c r="BX366"/>
  <c r="BQ314"/>
  <c r="BT314" s="1"/>
  <c r="BS314" s="1"/>
  <c r="BP315"/>
  <c r="BI269"/>
  <c r="BL269" s="1"/>
  <c r="BK269" s="1"/>
  <c r="BH270"/>
  <c r="BA226"/>
  <c r="BD226" s="1"/>
  <c r="BC226" s="1"/>
  <c r="AZ227"/>
  <c r="AS177"/>
  <c r="AV177" s="1"/>
  <c r="AU177" s="1"/>
  <c r="AR178"/>
  <c r="AJ149"/>
  <c r="AK148"/>
  <c r="AN148" s="1"/>
  <c r="AM148" s="1"/>
  <c r="T98"/>
  <c r="X98" s="1"/>
  <c r="W98" s="1"/>
  <c r="AF121"/>
  <c r="AE121" s="1"/>
  <c r="AB122"/>
  <c r="AC122" s="1"/>
  <c r="S99"/>
  <c r="W83" i="6"/>
  <c r="X83"/>
  <c r="R86"/>
  <c r="C85"/>
  <c r="N84"/>
  <c r="O84" s="1"/>
  <c r="H84"/>
  <c r="K84"/>
  <c r="L84" s="1"/>
  <c r="P83"/>
  <c r="Q83" s="1"/>
  <c r="I83"/>
  <c r="V84"/>
  <c r="K103" i="5"/>
  <c r="L102"/>
  <c r="O103"/>
  <c r="N103" s="1"/>
  <c r="T84" i="3"/>
  <c r="V83"/>
  <c r="Z83" s="1"/>
  <c r="CF422" i="5" l="1"/>
  <c r="CG421"/>
  <c r="CJ421" s="1"/>
  <c r="CI421" s="1"/>
  <c r="BX367"/>
  <c r="BY366"/>
  <c r="CB366" s="1"/>
  <c r="CA366" s="1"/>
  <c r="BP316"/>
  <c r="BQ315"/>
  <c r="BT315" s="1"/>
  <c r="BS315" s="1"/>
  <c r="BH271"/>
  <c r="BI270"/>
  <c r="BL270" s="1"/>
  <c r="BK270" s="1"/>
  <c r="AZ228"/>
  <c r="BA227"/>
  <c r="BD227" s="1"/>
  <c r="BC227" s="1"/>
  <c r="AR179"/>
  <c r="AS178"/>
  <c r="AV178" s="1"/>
  <c r="AU178" s="1"/>
  <c r="AJ150"/>
  <c r="AK149"/>
  <c r="AN149" s="1"/>
  <c r="AM149" s="1"/>
  <c r="T99"/>
  <c r="X99" s="1"/>
  <c r="W99" s="1"/>
  <c r="AB123"/>
  <c r="AC123" s="1"/>
  <c r="AF122"/>
  <c r="AE122" s="1"/>
  <c r="S100"/>
  <c r="W84" i="6"/>
  <c r="X84"/>
  <c r="R87"/>
  <c r="N85"/>
  <c r="O85" s="1"/>
  <c r="H85"/>
  <c r="K85"/>
  <c r="L85" s="1"/>
  <c r="C86"/>
  <c r="P84"/>
  <c r="Q84" s="1"/>
  <c r="I84"/>
  <c r="V85"/>
  <c r="K104" i="5"/>
  <c r="L103"/>
  <c r="O104"/>
  <c r="N104" s="1"/>
  <c r="T85" i="3"/>
  <c r="V84"/>
  <c r="Z84" s="1"/>
  <c r="CG422" i="5" l="1"/>
  <c r="CJ422" s="1"/>
  <c r="CI422" s="1"/>
  <c r="CF423"/>
  <c r="BY367"/>
  <c r="CB367" s="1"/>
  <c r="CA367" s="1"/>
  <c r="BX368"/>
  <c r="BQ316"/>
  <c r="BT316" s="1"/>
  <c r="BS316" s="1"/>
  <c r="BP317"/>
  <c r="BI271"/>
  <c r="BL271" s="1"/>
  <c r="BK271" s="1"/>
  <c r="BH272"/>
  <c r="BA228"/>
  <c r="BD228" s="1"/>
  <c r="BC228" s="1"/>
  <c r="AZ229"/>
  <c r="AS179"/>
  <c r="AV179" s="1"/>
  <c r="AU179" s="1"/>
  <c r="AR180"/>
  <c r="AJ151"/>
  <c r="AK150"/>
  <c r="AN150" s="1"/>
  <c r="AM150" s="1"/>
  <c r="T100"/>
  <c r="X100" s="1"/>
  <c r="W100" s="1"/>
  <c r="AF123"/>
  <c r="AE123" s="1"/>
  <c r="AB124"/>
  <c r="AC124" s="1"/>
  <c r="S101"/>
  <c r="W85" i="6"/>
  <c r="X85"/>
  <c r="R88"/>
  <c r="P85"/>
  <c r="Q85" s="1"/>
  <c r="I85"/>
  <c r="K86"/>
  <c r="L86" s="1"/>
  <c r="C87"/>
  <c r="N86"/>
  <c r="O86" s="1"/>
  <c r="H86"/>
  <c r="V86"/>
  <c r="K105" i="5"/>
  <c r="L104"/>
  <c r="O105"/>
  <c r="N105" s="1"/>
  <c r="T86" i="3"/>
  <c r="V85"/>
  <c r="Z85" s="1"/>
  <c r="CF424" i="5" l="1"/>
  <c r="CG423"/>
  <c r="CJ423" s="1"/>
  <c r="CI423" s="1"/>
  <c r="BX369"/>
  <c r="BY368"/>
  <c r="CB368" s="1"/>
  <c r="CA368" s="1"/>
  <c r="BP318"/>
  <c r="BQ317"/>
  <c r="BT317" s="1"/>
  <c r="BS317" s="1"/>
  <c r="BH273"/>
  <c r="BI272"/>
  <c r="BL272" s="1"/>
  <c r="BK272" s="1"/>
  <c r="AZ230"/>
  <c r="BA229"/>
  <c r="BD229" s="1"/>
  <c r="BC229" s="1"/>
  <c r="AR181"/>
  <c r="AS180"/>
  <c r="AV180" s="1"/>
  <c r="AU180" s="1"/>
  <c r="AJ152"/>
  <c r="AK151"/>
  <c r="AN151" s="1"/>
  <c r="AM151" s="1"/>
  <c r="T101"/>
  <c r="X101" s="1"/>
  <c r="W101" s="1"/>
  <c r="AB125"/>
  <c r="AC125" s="1"/>
  <c r="AF124"/>
  <c r="AE124" s="1"/>
  <c r="S102"/>
  <c r="W86" i="6"/>
  <c r="X86"/>
  <c r="R89"/>
  <c r="K87"/>
  <c r="L87" s="1"/>
  <c r="C88"/>
  <c r="N87"/>
  <c r="O87" s="1"/>
  <c r="H87"/>
  <c r="I86"/>
  <c r="P86"/>
  <c r="Q86" s="1"/>
  <c r="V87"/>
  <c r="K106" i="5"/>
  <c r="L105"/>
  <c r="O106"/>
  <c r="N106" s="1"/>
  <c r="T87" i="3"/>
  <c r="V86"/>
  <c r="Z86" s="1"/>
  <c r="CG424" i="5" l="1"/>
  <c r="CJ424" s="1"/>
  <c r="CI424" s="1"/>
  <c r="CF425"/>
  <c r="BY369"/>
  <c r="CB369" s="1"/>
  <c r="CA369" s="1"/>
  <c r="BX370"/>
  <c r="BQ318"/>
  <c r="BT318" s="1"/>
  <c r="BS318" s="1"/>
  <c r="BP319"/>
  <c r="BI273"/>
  <c r="BL273" s="1"/>
  <c r="BK273" s="1"/>
  <c r="BH274"/>
  <c r="BA230"/>
  <c r="BD230" s="1"/>
  <c r="BC230" s="1"/>
  <c r="AZ231"/>
  <c r="AS181"/>
  <c r="AV181" s="1"/>
  <c r="AU181" s="1"/>
  <c r="AR182"/>
  <c r="AJ153"/>
  <c r="AK152"/>
  <c r="AN152" s="1"/>
  <c r="AM152" s="1"/>
  <c r="T102"/>
  <c r="X102" s="1"/>
  <c r="W102" s="1"/>
  <c r="AF125"/>
  <c r="AE125" s="1"/>
  <c r="AB126"/>
  <c r="AC126" s="1"/>
  <c r="S103"/>
  <c r="W87" i="6"/>
  <c r="X87"/>
  <c r="R90"/>
  <c r="K88"/>
  <c r="L88" s="1"/>
  <c r="C89"/>
  <c r="N88"/>
  <c r="O88" s="1"/>
  <c r="H88"/>
  <c r="P87"/>
  <c r="I87"/>
  <c r="V88"/>
  <c r="K107" i="5"/>
  <c r="L106"/>
  <c r="O107"/>
  <c r="N107" s="1"/>
  <c r="T88" i="3"/>
  <c r="V87"/>
  <c r="Z87" s="1"/>
  <c r="CF426" i="5" l="1"/>
  <c r="CG425"/>
  <c r="CJ425" s="1"/>
  <c r="CI425" s="1"/>
  <c r="BX371"/>
  <c r="BY370"/>
  <c r="CB370" s="1"/>
  <c r="CA370" s="1"/>
  <c r="BP320"/>
  <c r="BQ319"/>
  <c r="BT319" s="1"/>
  <c r="BS319" s="1"/>
  <c r="BH275"/>
  <c r="BI274"/>
  <c r="BL274" s="1"/>
  <c r="BK274" s="1"/>
  <c r="AZ232"/>
  <c r="BA231"/>
  <c r="BD231" s="1"/>
  <c r="BC231" s="1"/>
  <c r="AR183"/>
  <c r="AS182"/>
  <c r="AV182" s="1"/>
  <c r="AU182" s="1"/>
  <c r="AJ154"/>
  <c r="AK153"/>
  <c r="AN153" s="1"/>
  <c r="AM153" s="1"/>
  <c r="T103"/>
  <c r="X103" s="1"/>
  <c r="W103" s="1"/>
  <c r="AB127"/>
  <c r="AC127" s="1"/>
  <c r="AF126"/>
  <c r="AE126" s="1"/>
  <c r="S104"/>
  <c r="W88" i="6"/>
  <c r="X88"/>
  <c r="R91"/>
  <c r="C90"/>
  <c r="N89"/>
  <c r="O89" s="1"/>
  <c r="H89"/>
  <c r="K89"/>
  <c r="L89" s="1"/>
  <c r="P88"/>
  <c r="Q88" s="1"/>
  <c r="I88"/>
  <c r="Q87"/>
  <c r="V89"/>
  <c r="K108" i="5"/>
  <c r="L107"/>
  <c r="O108"/>
  <c r="N108" s="1"/>
  <c r="T89" i="3"/>
  <c r="V88"/>
  <c r="Z88" s="1"/>
  <c r="CG426" i="5" l="1"/>
  <c r="CJ426" s="1"/>
  <c r="CI426" s="1"/>
  <c r="CF427"/>
  <c r="BY371"/>
  <c r="CB371" s="1"/>
  <c r="CA371" s="1"/>
  <c r="BX372"/>
  <c r="BQ320"/>
  <c r="BT320" s="1"/>
  <c r="BS320" s="1"/>
  <c r="BP321"/>
  <c r="BI275"/>
  <c r="BL275" s="1"/>
  <c r="BK275" s="1"/>
  <c r="BH276"/>
  <c r="BA232"/>
  <c r="BD232" s="1"/>
  <c r="BC232" s="1"/>
  <c r="AZ233"/>
  <c r="AS183"/>
  <c r="AV183" s="1"/>
  <c r="AU183" s="1"/>
  <c r="AR184"/>
  <c r="AJ155"/>
  <c r="AK154"/>
  <c r="AN154" s="1"/>
  <c r="AM154" s="1"/>
  <c r="T104"/>
  <c r="X104" s="1"/>
  <c r="W104" s="1"/>
  <c r="AF127"/>
  <c r="AE127" s="1"/>
  <c r="AB128"/>
  <c r="AC128" s="1"/>
  <c r="S105"/>
  <c r="W89" i="6"/>
  <c r="X89"/>
  <c r="R92"/>
  <c r="C91"/>
  <c r="N90"/>
  <c r="O90" s="1"/>
  <c r="H90"/>
  <c r="K90"/>
  <c r="L90" s="1"/>
  <c r="P89"/>
  <c r="Q89" s="1"/>
  <c r="I89"/>
  <c r="V90"/>
  <c r="K109" i="5"/>
  <c r="L108"/>
  <c r="O109"/>
  <c r="N109" s="1"/>
  <c r="T90" i="3"/>
  <c r="V89"/>
  <c r="Z89" s="1"/>
  <c r="CF428" i="5" l="1"/>
  <c r="CG427"/>
  <c r="CJ427" s="1"/>
  <c r="CI427" s="1"/>
  <c r="BX373"/>
  <c r="BY372"/>
  <c r="CB372" s="1"/>
  <c r="CA372" s="1"/>
  <c r="BP322"/>
  <c r="BQ321"/>
  <c r="BT321" s="1"/>
  <c r="BS321" s="1"/>
  <c r="BH277"/>
  <c r="BI276"/>
  <c r="BL276" s="1"/>
  <c r="BK276" s="1"/>
  <c r="AZ234"/>
  <c r="BA233"/>
  <c r="BD233" s="1"/>
  <c r="BC233" s="1"/>
  <c r="AR185"/>
  <c r="AS184"/>
  <c r="AV184" s="1"/>
  <c r="AU184" s="1"/>
  <c r="AJ156"/>
  <c r="AK155"/>
  <c r="AN155" s="1"/>
  <c r="AM155" s="1"/>
  <c r="T105"/>
  <c r="X105" s="1"/>
  <c r="W105" s="1"/>
  <c r="AB129"/>
  <c r="AC129" s="1"/>
  <c r="AF128"/>
  <c r="AE128" s="1"/>
  <c r="S106"/>
  <c r="W90" i="6"/>
  <c r="X90"/>
  <c r="R94"/>
  <c r="R93"/>
  <c r="C92"/>
  <c r="N91"/>
  <c r="O91" s="1"/>
  <c r="H91"/>
  <c r="K91"/>
  <c r="L91" s="1"/>
  <c r="I90"/>
  <c r="P90"/>
  <c r="Q90" s="1"/>
  <c r="V91"/>
  <c r="K110" i="5"/>
  <c r="L109"/>
  <c r="O110"/>
  <c r="N110" s="1"/>
  <c r="T91" i="3"/>
  <c r="V90"/>
  <c r="Z90" s="1"/>
  <c r="CG428" i="5" l="1"/>
  <c r="CJ428" s="1"/>
  <c r="CI428" s="1"/>
  <c r="CF429"/>
  <c r="BY373"/>
  <c r="CB373" s="1"/>
  <c r="CA373" s="1"/>
  <c r="BX374"/>
  <c r="BQ322"/>
  <c r="BT322" s="1"/>
  <c r="BS322" s="1"/>
  <c r="BP323"/>
  <c r="BI277"/>
  <c r="BL277" s="1"/>
  <c r="BK277" s="1"/>
  <c r="BH278"/>
  <c r="BA234"/>
  <c r="BD234" s="1"/>
  <c r="BC234" s="1"/>
  <c r="AZ235"/>
  <c r="AS185"/>
  <c r="AV185" s="1"/>
  <c r="AU185" s="1"/>
  <c r="AR186"/>
  <c r="AJ157"/>
  <c r="AK156"/>
  <c r="AN156" s="1"/>
  <c r="AM156" s="1"/>
  <c r="T106"/>
  <c r="X106" s="1"/>
  <c r="W106" s="1"/>
  <c r="AF129"/>
  <c r="AE129" s="1"/>
  <c r="AB130"/>
  <c r="AC130" s="1"/>
  <c r="S107"/>
  <c r="W91" i="6"/>
  <c r="X91"/>
  <c r="P91"/>
  <c r="Q91" s="1"/>
  <c r="I91"/>
  <c r="C93"/>
  <c r="N92"/>
  <c r="O92" s="1"/>
  <c r="H92"/>
  <c r="K92"/>
  <c r="L92" s="1"/>
  <c r="V92"/>
  <c r="K111" i="5"/>
  <c r="L110"/>
  <c r="O111"/>
  <c r="N111" s="1"/>
  <c r="T92" i="3"/>
  <c r="V91"/>
  <c r="Z91" s="1"/>
  <c r="CF430" i="5" l="1"/>
  <c r="CG429"/>
  <c r="CJ429" s="1"/>
  <c r="CI429" s="1"/>
  <c r="BX375"/>
  <c r="BY374"/>
  <c r="CB374" s="1"/>
  <c r="CA374" s="1"/>
  <c r="BP324"/>
  <c r="BQ323"/>
  <c r="BT323" s="1"/>
  <c r="BS323" s="1"/>
  <c r="BH279"/>
  <c r="BI278"/>
  <c r="BL278" s="1"/>
  <c r="BK278" s="1"/>
  <c r="AZ236"/>
  <c r="BA235"/>
  <c r="BD235" s="1"/>
  <c r="BC235" s="1"/>
  <c r="AR187"/>
  <c r="AS186"/>
  <c r="AV186" s="1"/>
  <c r="AU186" s="1"/>
  <c r="AJ158"/>
  <c r="AK157"/>
  <c r="AN157" s="1"/>
  <c r="AM157" s="1"/>
  <c r="T107"/>
  <c r="X107" s="1"/>
  <c r="W107" s="1"/>
  <c r="AB131"/>
  <c r="AC131" s="1"/>
  <c r="AF130"/>
  <c r="AE130" s="1"/>
  <c r="S108"/>
  <c r="W92" i="6"/>
  <c r="X92"/>
  <c r="N93"/>
  <c r="O93" s="1"/>
  <c r="H93"/>
  <c r="K93"/>
  <c r="L93" s="1"/>
  <c r="C94"/>
  <c r="I92"/>
  <c r="P92"/>
  <c r="V93"/>
  <c r="V94"/>
  <c r="X94" s="1"/>
  <c r="K112" i="5"/>
  <c r="L111"/>
  <c r="O112"/>
  <c r="N112" s="1"/>
  <c r="T93" i="3"/>
  <c r="V92"/>
  <c r="Z92" s="1"/>
  <c r="CG430" i="5" l="1"/>
  <c r="CJ430" s="1"/>
  <c r="CI430" s="1"/>
  <c r="CF431"/>
  <c r="BY375"/>
  <c r="CB375" s="1"/>
  <c r="CA375" s="1"/>
  <c r="BX376"/>
  <c r="BQ324"/>
  <c r="BT324" s="1"/>
  <c r="BS324" s="1"/>
  <c r="BP325"/>
  <c r="BI279"/>
  <c r="BL279" s="1"/>
  <c r="BK279" s="1"/>
  <c r="BH280"/>
  <c r="BA236"/>
  <c r="BD236" s="1"/>
  <c r="BC236" s="1"/>
  <c r="AZ237"/>
  <c r="AS187"/>
  <c r="AV187" s="1"/>
  <c r="AU187" s="1"/>
  <c r="AR188"/>
  <c r="AJ159"/>
  <c r="AK158"/>
  <c r="AN158" s="1"/>
  <c r="AM158" s="1"/>
  <c r="T108"/>
  <c r="X108" s="1"/>
  <c r="W108" s="1"/>
  <c r="AF131"/>
  <c r="AE131" s="1"/>
  <c r="AB132"/>
  <c r="AC132" s="1"/>
  <c r="S109"/>
  <c r="W93" i="6"/>
  <c r="X93"/>
  <c r="K94"/>
  <c r="L94" s="1"/>
  <c r="N94"/>
  <c r="O94" s="1"/>
  <c r="H94"/>
  <c r="P93"/>
  <c r="Q93" s="1"/>
  <c r="I93"/>
  <c r="Q92"/>
  <c r="W94"/>
  <c r="K113" i="5"/>
  <c r="L112"/>
  <c r="O113"/>
  <c r="N113" s="1"/>
  <c r="T94" i="3"/>
  <c r="V93"/>
  <c r="Z93" s="1"/>
  <c r="CF432" i="5" l="1"/>
  <c r="CG431"/>
  <c r="CJ431" s="1"/>
  <c r="CI431" s="1"/>
  <c r="BX377"/>
  <c r="BY376"/>
  <c r="CB376" s="1"/>
  <c r="CA376" s="1"/>
  <c r="BP326"/>
  <c r="BQ325"/>
  <c r="BT325" s="1"/>
  <c r="BS325" s="1"/>
  <c r="BH281"/>
  <c r="BI280"/>
  <c r="BL280" s="1"/>
  <c r="BK280" s="1"/>
  <c r="AZ238"/>
  <c r="BA237"/>
  <c r="BD237" s="1"/>
  <c r="BC237" s="1"/>
  <c r="AR189"/>
  <c r="AS188"/>
  <c r="AV188" s="1"/>
  <c r="AU188" s="1"/>
  <c r="AJ160"/>
  <c r="AK159"/>
  <c r="AN159" s="1"/>
  <c r="AM159" s="1"/>
  <c r="T109"/>
  <c r="X109" s="1"/>
  <c r="W109" s="1"/>
  <c r="AB133"/>
  <c r="AC133" s="1"/>
  <c r="AF132"/>
  <c r="AE132" s="1"/>
  <c r="S110"/>
  <c r="I94" i="6"/>
  <c r="P94"/>
  <c r="Q94" s="1"/>
  <c r="K114" i="5"/>
  <c r="L113"/>
  <c r="O114"/>
  <c r="N114" s="1"/>
  <c r="T95" i="3"/>
  <c r="V94"/>
  <c r="Z94" s="1"/>
  <c r="CG432" i="5" l="1"/>
  <c r="CJ432" s="1"/>
  <c r="CI432" s="1"/>
  <c r="CF433"/>
  <c r="BY377"/>
  <c r="CB377" s="1"/>
  <c r="CA377" s="1"/>
  <c r="BX378"/>
  <c r="BQ326"/>
  <c r="BT326" s="1"/>
  <c r="BS326" s="1"/>
  <c r="BP327"/>
  <c r="BI281"/>
  <c r="BL281" s="1"/>
  <c r="BK281" s="1"/>
  <c r="BH282"/>
  <c r="BA238"/>
  <c r="BD238" s="1"/>
  <c r="BC238" s="1"/>
  <c r="AZ239"/>
  <c r="AS189"/>
  <c r="AV189" s="1"/>
  <c r="AU189" s="1"/>
  <c r="AR190"/>
  <c r="AJ161"/>
  <c r="AK160"/>
  <c r="AN160" s="1"/>
  <c r="AM160" s="1"/>
  <c r="T110"/>
  <c r="X110" s="1"/>
  <c r="W110" s="1"/>
  <c r="AF133"/>
  <c r="AE133" s="1"/>
  <c r="AB134"/>
  <c r="AC134" s="1"/>
  <c r="S111"/>
  <c r="K115"/>
  <c r="L114"/>
  <c r="O115"/>
  <c r="N115" s="1"/>
  <c r="T96" i="3"/>
  <c r="V95"/>
  <c r="Z95" s="1"/>
  <c r="CF434" i="5" l="1"/>
  <c r="CG433"/>
  <c r="CJ433" s="1"/>
  <c r="CI433" s="1"/>
  <c r="BX379"/>
  <c r="BY378"/>
  <c r="CB378" s="1"/>
  <c r="CA378" s="1"/>
  <c r="BP328"/>
  <c r="BQ327"/>
  <c r="BT327" s="1"/>
  <c r="BS327" s="1"/>
  <c r="BH283"/>
  <c r="BI282"/>
  <c r="BL282" s="1"/>
  <c r="BK282" s="1"/>
  <c r="AZ240"/>
  <c r="BA239"/>
  <c r="BD239" s="1"/>
  <c r="BC239" s="1"/>
  <c r="AR191"/>
  <c r="AS190"/>
  <c r="AV190" s="1"/>
  <c r="AU190" s="1"/>
  <c r="AJ162"/>
  <c r="AK161"/>
  <c r="AN161" s="1"/>
  <c r="AM161" s="1"/>
  <c r="T111"/>
  <c r="X111" s="1"/>
  <c r="W111" s="1"/>
  <c r="AB135"/>
  <c r="AC135" s="1"/>
  <c r="AF134"/>
  <c r="AE134" s="1"/>
  <c r="S112"/>
  <c r="K116"/>
  <c r="L115"/>
  <c r="O116"/>
  <c r="N116" s="1"/>
  <c r="T97" i="3"/>
  <c r="V96"/>
  <c r="Z96" s="1"/>
  <c r="CG434" i="5" l="1"/>
  <c r="CJ434" s="1"/>
  <c r="CI434" s="1"/>
  <c r="CF435"/>
  <c r="BY379"/>
  <c r="CB379" s="1"/>
  <c r="CA379" s="1"/>
  <c r="BX380"/>
  <c r="BQ328"/>
  <c r="BT328" s="1"/>
  <c r="BS328" s="1"/>
  <c r="BP329"/>
  <c r="BI283"/>
  <c r="BL283" s="1"/>
  <c r="BK283" s="1"/>
  <c r="BH284"/>
  <c r="BA240"/>
  <c r="BD240" s="1"/>
  <c r="BC240" s="1"/>
  <c r="AZ241"/>
  <c r="AS191"/>
  <c r="AV191" s="1"/>
  <c r="AU191" s="1"/>
  <c r="AR192"/>
  <c r="AJ163"/>
  <c r="AK162"/>
  <c r="AN162" s="1"/>
  <c r="AM162" s="1"/>
  <c r="T112"/>
  <c r="X112" s="1"/>
  <c r="W112" s="1"/>
  <c r="AF135"/>
  <c r="AE135" s="1"/>
  <c r="AB136"/>
  <c r="AC136" s="1"/>
  <c r="S113"/>
  <c r="K117"/>
  <c r="L116"/>
  <c r="O117"/>
  <c r="N117" s="1"/>
  <c r="T98" i="3"/>
  <c r="V97"/>
  <c r="Z97" s="1"/>
  <c r="CF436" i="5" l="1"/>
  <c r="CG435"/>
  <c r="CJ435" s="1"/>
  <c r="CI435" s="1"/>
  <c r="BX381"/>
  <c r="BY380"/>
  <c r="CB380" s="1"/>
  <c r="CA380" s="1"/>
  <c r="BP330"/>
  <c r="BQ329"/>
  <c r="BT329" s="1"/>
  <c r="BS329" s="1"/>
  <c r="BH285"/>
  <c r="BI284"/>
  <c r="BL284" s="1"/>
  <c r="BK284" s="1"/>
  <c r="AZ242"/>
  <c r="BA241"/>
  <c r="BD241" s="1"/>
  <c r="BC241" s="1"/>
  <c r="AR193"/>
  <c r="AS192"/>
  <c r="AV192" s="1"/>
  <c r="AU192" s="1"/>
  <c r="AJ164"/>
  <c r="AK163"/>
  <c r="AN163" s="1"/>
  <c r="AM163" s="1"/>
  <c r="T113"/>
  <c r="X113" s="1"/>
  <c r="W113" s="1"/>
  <c r="AB137"/>
  <c r="AC137" s="1"/>
  <c r="AF136"/>
  <c r="AE136" s="1"/>
  <c r="S114"/>
  <c r="K118"/>
  <c r="L117"/>
  <c r="O118"/>
  <c r="N118" s="1"/>
  <c r="T99" i="3"/>
  <c r="V98"/>
  <c r="Z98" s="1"/>
  <c r="CG436" i="5" l="1"/>
  <c r="CJ436" s="1"/>
  <c r="CI436" s="1"/>
  <c r="CF437"/>
  <c r="BY381"/>
  <c r="CB381" s="1"/>
  <c r="CA381" s="1"/>
  <c r="BX382"/>
  <c r="BQ330"/>
  <c r="BT330" s="1"/>
  <c r="BS330" s="1"/>
  <c r="BP331"/>
  <c r="BI285"/>
  <c r="BL285" s="1"/>
  <c r="BK285" s="1"/>
  <c r="BH286"/>
  <c r="BA242"/>
  <c r="BD242" s="1"/>
  <c r="BC242" s="1"/>
  <c r="AZ243"/>
  <c r="AS193"/>
  <c r="AV193" s="1"/>
  <c r="AU193" s="1"/>
  <c r="AR194"/>
  <c r="AJ165"/>
  <c r="AK164"/>
  <c r="AN164" s="1"/>
  <c r="AM164" s="1"/>
  <c r="T114"/>
  <c r="X114" s="1"/>
  <c r="W114" s="1"/>
  <c r="AF137"/>
  <c r="AE137" s="1"/>
  <c r="AB138"/>
  <c r="AC138" s="1"/>
  <c r="S115"/>
  <c r="K119"/>
  <c r="L118"/>
  <c r="O119"/>
  <c r="N119" s="1"/>
  <c r="T100" i="3"/>
  <c r="V99"/>
  <c r="Z99" s="1"/>
  <c r="CF438" i="5" l="1"/>
  <c r="CG437"/>
  <c r="CJ437" s="1"/>
  <c r="CI437" s="1"/>
  <c r="BX383"/>
  <c r="BY382"/>
  <c r="CB382" s="1"/>
  <c r="CA382" s="1"/>
  <c r="BP332"/>
  <c r="BQ331"/>
  <c r="BT331" s="1"/>
  <c r="BS331" s="1"/>
  <c r="BH287"/>
  <c r="BI286"/>
  <c r="BL286" s="1"/>
  <c r="BK286" s="1"/>
  <c r="AZ244"/>
  <c r="BA243"/>
  <c r="BD243" s="1"/>
  <c r="BC243" s="1"/>
  <c r="AR195"/>
  <c r="AS194"/>
  <c r="AV194" s="1"/>
  <c r="AU194" s="1"/>
  <c r="AJ166"/>
  <c r="AK165"/>
  <c r="AN165" s="1"/>
  <c r="AM165" s="1"/>
  <c r="T115"/>
  <c r="X115" s="1"/>
  <c r="W115" s="1"/>
  <c r="AB139"/>
  <c r="AC139" s="1"/>
  <c r="AF138"/>
  <c r="AE138" s="1"/>
  <c r="S116"/>
  <c r="K120"/>
  <c r="L119"/>
  <c r="O120"/>
  <c r="N120" s="1"/>
  <c r="T101" i="3"/>
  <c r="V100"/>
  <c r="Z100" s="1"/>
  <c r="CG438" i="5" l="1"/>
  <c r="CJ438" s="1"/>
  <c r="CI438" s="1"/>
  <c r="CF439"/>
  <c r="BY383"/>
  <c r="CB383" s="1"/>
  <c r="CA383" s="1"/>
  <c r="BX384"/>
  <c r="BQ332"/>
  <c r="BT332" s="1"/>
  <c r="BS332" s="1"/>
  <c r="BP333"/>
  <c r="BI287"/>
  <c r="BL287" s="1"/>
  <c r="BK287" s="1"/>
  <c r="BH288"/>
  <c r="BA244"/>
  <c r="BD244" s="1"/>
  <c r="BC244" s="1"/>
  <c r="AZ245"/>
  <c r="AS195"/>
  <c r="AV195" s="1"/>
  <c r="AU195" s="1"/>
  <c r="AR196"/>
  <c r="AJ167"/>
  <c r="AK166"/>
  <c r="AN166" s="1"/>
  <c r="AM166" s="1"/>
  <c r="T116"/>
  <c r="X116" s="1"/>
  <c r="W116" s="1"/>
  <c r="AF139"/>
  <c r="AE139" s="1"/>
  <c r="AB140"/>
  <c r="AC140" s="1"/>
  <c r="S117"/>
  <c r="K121"/>
  <c r="L120"/>
  <c r="O121"/>
  <c r="N121" s="1"/>
  <c r="T102" i="3"/>
  <c r="V101"/>
  <c r="Z101" s="1"/>
  <c r="CF440" i="5" l="1"/>
  <c r="CG439"/>
  <c r="CJ439" s="1"/>
  <c r="CI439" s="1"/>
  <c r="BX385"/>
  <c r="BY384"/>
  <c r="CB384" s="1"/>
  <c r="CA384" s="1"/>
  <c r="BP334"/>
  <c r="BQ333"/>
  <c r="BT333" s="1"/>
  <c r="BS333" s="1"/>
  <c r="BH289"/>
  <c r="BI288"/>
  <c r="BL288" s="1"/>
  <c r="BK288" s="1"/>
  <c r="AZ246"/>
  <c r="BA245"/>
  <c r="BD245" s="1"/>
  <c r="BC245" s="1"/>
  <c r="AR197"/>
  <c r="AS196"/>
  <c r="AV196" s="1"/>
  <c r="AU196" s="1"/>
  <c r="AJ168"/>
  <c r="AK167"/>
  <c r="AN167" s="1"/>
  <c r="AM167" s="1"/>
  <c r="T117"/>
  <c r="X117" s="1"/>
  <c r="W117" s="1"/>
  <c r="AB141"/>
  <c r="AC141" s="1"/>
  <c r="AF140"/>
  <c r="AE140" s="1"/>
  <c r="S118"/>
  <c r="K122"/>
  <c r="L121"/>
  <c r="O122"/>
  <c r="N122" s="1"/>
  <c r="T103" i="3"/>
  <c r="V102"/>
  <c r="Z102" s="1"/>
  <c r="CG440" i="5" l="1"/>
  <c r="CJ440" s="1"/>
  <c r="CI440" s="1"/>
  <c r="CF441"/>
  <c r="BY385"/>
  <c r="CB385" s="1"/>
  <c r="CA385" s="1"/>
  <c r="BX386"/>
  <c r="BQ334"/>
  <c r="BT334" s="1"/>
  <c r="BS334" s="1"/>
  <c r="BP335"/>
  <c r="BI289"/>
  <c r="BL289" s="1"/>
  <c r="BK289" s="1"/>
  <c r="BH290"/>
  <c r="BA246"/>
  <c r="BD246" s="1"/>
  <c r="BC246" s="1"/>
  <c r="AZ247"/>
  <c r="AS197"/>
  <c r="AV197" s="1"/>
  <c r="AU197" s="1"/>
  <c r="AR198"/>
  <c r="AJ169"/>
  <c r="AK168"/>
  <c r="AN168" s="1"/>
  <c r="AM168" s="1"/>
  <c r="T118"/>
  <c r="X118" s="1"/>
  <c r="W118" s="1"/>
  <c r="AF141"/>
  <c r="AE141" s="1"/>
  <c r="AB142"/>
  <c r="AC142" s="1"/>
  <c r="S119"/>
  <c r="K123"/>
  <c r="L122"/>
  <c r="O123"/>
  <c r="N123" s="1"/>
  <c r="T104" i="3"/>
  <c r="V103"/>
  <c r="Z103" s="1"/>
  <c r="CF442" i="5" l="1"/>
  <c r="CG441"/>
  <c r="CJ441" s="1"/>
  <c r="CI441" s="1"/>
  <c r="BX387"/>
  <c r="BY386"/>
  <c r="CB386" s="1"/>
  <c r="CA386" s="1"/>
  <c r="BP336"/>
  <c r="BQ335"/>
  <c r="BT335" s="1"/>
  <c r="BS335" s="1"/>
  <c r="BH291"/>
  <c r="BI290"/>
  <c r="BL290" s="1"/>
  <c r="BK290" s="1"/>
  <c r="AZ248"/>
  <c r="BA247"/>
  <c r="BD247" s="1"/>
  <c r="BC247" s="1"/>
  <c r="AR199"/>
  <c r="AS198"/>
  <c r="AV198" s="1"/>
  <c r="AU198" s="1"/>
  <c r="AJ170"/>
  <c r="AK169"/>
  <c r="AN169" s="1"/>
  <c r="AM169" s="1"/>
  <c r="T119"/>
  <c r="X119" s="1"/>
  <c r="W119" s="1"/>
  <c r="AB143"/>
  <c r="AC143" s="1"/>
  <c r="AF142"/>
  <c r="AE142" s="1"/>
  <c r="S120"/>
  <c r="K124"/>
  <c r="L123"/>
  <c r="O124"/>
  <c r="N124" s="1"/>
  <c r="T105" i="3"/>
  <c r="V104"/>
  <c r="Z104" s="1"/>
  <c r="CG442" i="5" l="1"/>
  <c r="CJ442" s="1"/>
  <c r="CI442" s="1"/>
  <c r="CF443"/>
  <c r="BY387"/>
  <c r="CB387" s="1"/>
  <c r="CA387" s="1"/>
  <c r="BX388"/>
  <c r="BQ336"/>
  <c r="BT336" s="1"/>
  <c r="BS336" s="1"/>
  <c r="BP337"/>
  <c r="BI291"/>
  <c r="BL291" s="1"/>
  <c r="BK291" s="1"/>
  <c r="BH292"/>
  <c r="BA248"/>
  <c r="BD248" s="1"/>
  <c r="BC248" s="1"/>
  <c r="AZ249"/>
  <c r="AS199"/>
  <c r="AV199" s="1"/>
  <c r="AU199" s="1"/>
  <c r="AR200"/>
  <c r="AJ171"/>
  <c r="AK170"/>
  <c r="AN170" s="1"/>
  <c r="AM170" s="1"/>
  <c r="T120"/>
  <c r="X120" s="1"/>
  <c r="W120" s="1"/>
  <c r="AF143"/>
  <c r="AE143" s="1"/>
  <c r="AB144"/>
  <c r="AC144" s="1"/>
  <c r="S121"/>
  <c r="K125"/>
  <c r="L124"/>
  <c r="O125"/>
  <c r="N125" s="1"/>
  <c r="T106" i="3"/>
  <c r="V105"/>
  <c r="Z105" s="1"/>
  <c r="CF444" i="5" l="1"/>
  <c r="CG443"/>
  <c r="CJ443" s="1"/>
  <c r="CI443" s="1"/>
  <c r="BX389"/>
  <c r="BY388"/>
  <c r="CB388" s="1"/>
  <c r="CA388" s="1"/>
  <c r="BP338"/>
  <c r="BQ337"/>
  <c r="BT337" s="1"/>
  <c r="BS337" s="1"/>
  <c r="BH293"/>
  <c r="BI292"/>
  <c r="BL292" s="1"/>
  <c r="BK292" s="1"/>
  <c r="AZ250"/>
  <c r="BA249"/>
  <c r="BD249" s="1"/>
  <c r="BC249" s="1"/>
  <c r="AR201"/>
  <c r="AS200"/>
  <c r="AV200" s="1"/>
  <c r="AU200" s="1"/>
  <c r="AJ172"/>
  <c r="AK171"/>
  <c r="AN171" s="1"/>
  <c r="AM171" s="1"/>
  <c r="T121"/>
  <c r="X121" s="1"/>
  <c r="W121" s="1"/>
  <c r="AB145"/>
  <c r="AC145" s="1"/>
  <c r="AF144"/>
  <c r="AE144" s="1"/>
  <c r="S122"/>
  <c r="K126"/>
  <c r="L125"/>
  <c r="O126"/>
  <c r="N126" s="1"/>
  <c r="T107" i="3"/>
  <c r="V106"/>
  <c r="Z106" s="1"/>
  <c r="CG444" i="5" l="1"/>
  <c r="CJ444" s="1"/>
  <c r="CI444" s="1"/>
  <c r="CF445"/>
  <c r="BY389"/>
  <c r="CB389" s="1"/>
  <c r="CA389" s="1"/>
  <c r="BX390"/>
  <c r="BQ338"/>
  <c r="BT338" s="1"/>
  <c r="BS338" s="1"/>
  <c r="BP339"/>
  <c r="BI293"/>
  <c r="BL293" s="1"/>
  <c r="BK293" s="1"/>
  <c r="BH294"/>
  <c r="BA250"/>
  <c r="BD250" s="1"/>
  <c r="BC250" s="1"/>
  <c r="AZ251"/>
  <c r="AS201"/>
  <c r="AV201" s="1"/>
  <c r="AU201" s="1"/>
  <c r="AR202"/>
  <c r="AJ173"/>
  <c r="AK172"/>
  <c r="AN172" s="1"/>
  <c r="AM172" s="1"/>
  <c r="T122"/>
  <c r="X122" s="1"/>
  <c r="W122" s="1"/>
  <c r="AF145"/>
  <c r="AE145" s="1"/>
  <c r="AB146"/>
  <c r="AC146" s="1"/>
  <c r="S123"/>
  <c r="K127"/>
  <c r="L126"/>
  <c r="O127"/>
  <c r="N127" s="1"/>
  <c r="T108" i="3"/>
  <c r="V107"/>
  <c r="Z107" s="1"/>
  <c r="CF446" i="5" l="1"/>
  <c r="CG445"/>
  <c r="CJ445" s="1"/>
  <c r="CI445" s="1"/>
  <c r="BX391"/>
  <c r="BY390"/>
  <c r="CB390" s="1"/>
  <c r="CA390" s="1"/>
  <c r="BP340"/>
  <c r="BQ339"/>
  <c r="BT339" s="1"/>
  <c r="BS339" s="1"/>
  <c r="BH295"/>
  <c r="BI294"/>
  <c r="BL294" s="1"/>
  <c r="BK294" s="1"/>
  <c r="AZ252"/>
  <c r="BA251"/>
  <c r="BD251" s="1"/>
  <c r="BC251" s="1"/>
  <c r="AR203"/>
  <c r="AS202"/>
  <c r="AV202" s="1"/>
  <c r="AU202" s="1"/>
  <c r="AJ174"/>
  <c r="AK173"/>
  <c r="AN173" s="1"/>
  <c r="AM173" s="1"/>
  <c r="T123"/>
  <c r="X123" s="1"/>
  <c r="W123" s="1"/>
  <c r="AB147"/>
  <c r="AC147" s="1"/>
  <c r="AF146"/>
  <c r="AE146" s="1"/>
  <c r="S124"/>
  <c r="K128"/>
  <c r="L127"/>
  <c r="O128"/>
  <c r="N128" s="1"/>
  <c r="T109" i="3"/>
  <c r="V108"/>
  <c r="Z108" s="1"/>
  <c r="CG446" i="5" l="1"/>
  <c r="CJ446" s="1"/>
  <c r="CI446" s="1"/>
  <c r="CF447"/>
  <c r="BY391"/>
  <c r="CB391" s="1"/>
  <c r="CA391" s="1"/>
  <c r="BX392"/>
  <c r="BQ340"/>
  <c r="BT340" s="1"/>
  <c r="BS340" s="1"/>
  <c r="BP341"/>
  <c r="BI295"/>
  <c r="BL295" s="1"/>
  <c r="BK295" s="1"/>
  <c r="BH296"/>
  <c r="BA252"/>
  <c r="BD252" s="1"/>
  <c r="BC252" s="1"/>
  <c r="AZ253"/>
  <c r="AS203"/>
  <c r="AV203" s="1"/>
  <c r="AU203" s="1"/>
  <c r="AR204"/>
  <c r="AJ175"/>
  <c r="AK174"/>
  <c r="AN174" s="1"/>
  <c r="AM174" s="1"/>
  <c r="T124"/>
  <c r="X124" s="1"/>
  <c r="W124" s="1"/>
  <c r="AF147"/>
  <c r="AE147" s="1"/>
  <c r="AB148"/>
  <c r="AC148" s="1"/>
  <c r="S125"/>
  <c r="K129"/>
  <c r="L128"/>
  <c r="O129"/>
  <c r="N129" s="1"/>
  <c r="T110" i="3"/>
  <c r="V109"/>
  <c r="Z109" s="1"/>
  <c r="CF448" i="5" l="1"/>
  <c r="CG447"/>
  <c r="CJ447" s="1"/>
  <c r="CI447" s="1"/>
  <c r="BX393"/>
  <c r="BY392"/>
  <c r="CB392" s="1"/>
  <c r="CA392" s="1"/>
  <c r="BP342"/>
  <c r="BQ341"/>
  <c r="BT341" s="1"/>
  <c r="BS341" s="1"/>
  <c r="BH297"/>
  <c r="BI296"/>
  <c r="BL296" s="1"/>
  <c r="BK296" s="1"/>
  <c r="AZ254"/>
  <c r="BA253"/>
  <c r="BD253" s="1"/>
  <c r="BC253" s="1"/>
  <c r="AR205"/>
  <c r="AS204"/>
  <c r="AV204" s="1"/>
  <c r="AU204" s="1"/>
  <c r="AJ176"/>
  <c r="AK175"/>
  <c r="AN175" s="1"/>
  <c r="AM175" s="1"/>
  <c r="T125"/>
  <c r="X125" s="1"/>
  <c r="W125" s="1"/>
  <c r="AB149"/>
  <c r="AC149" s="1"/>
  <c r="AF148"/>
  <c r="AE148" s="1"/>
  <c r="S126"/>
  <c r="K130"/>
  <c r="L129"/>
  <c r="O130"/>
  <c r="N130" s="1"/>
  <c r="T111" i="3"/>
  <c r="V110"/>
  <c r="Z110" s="1"/>
  <c r="CG448" i="5" l="1"/>
  <c r="CJ448" s="1"/>
  <c r="CI448" s="1"/>
  <c r="CF449"/>
  <c r="BY393"/>
  <c r="CB393" s="1"/>
  <c r="CA393" s="1"/>
  <c r="BX394"/>
  <c r="BQ342"/>
  <c r="BT342" s="1"/>
  <c r="BS342" s="1"/>
  <c r="BP343"/>
  <c r="BI297"/>
  <c r="BL297" s="1"/>
  <c r="BK297" s="1"/>
  <c r="BH298"/>
  <c r="BA254"/>
  <c r="BD254" s="1"/>
  <c r="BC254" s="1"/>
  <c r="AZ255"/>
  <c r="AS205"/>
  <c r="AV205" s="1"/>
  <c r="AU205" s="1"/>
  <c r="AR206"/>
  <c r="AJ177"/>
  <c r="AK176"/>
  <c r="AN176" s="1"/>
  <c r="AM176" s="1"/>
  <c r="T126"/>
  <c r="X126" s="1"/>
  <c r="W126" s="1"/>
  <c r="AF149"/>
  <c r="AE149" s="1"/>
  <c r="AB150"/>
  <c r="AC150" s="1"/>
  <c r="S127"/>
  <c r="K131"/>
  <c r="L130"/>
  <c r="O131"/>
  <c r="N131" s="1"/>
  <c r="T112" i="3"/>
  <c r="V111"/>
  <c r="Z111" s="1"/>
  <c r="CF450" i="5" l="1"/>
  <c r="CG449"/>
  <c r="CJ449" s="1"/>
  <c r="CI449" s="1"/>
  <c r="BX395"/>
  <c r="BY394"/>
  <c r="CB394" s="1"/>
  <c r="CA394" s="1"/>
  <c r="BP344"/>
  <c r="BQ343"/>
  <c r="BT343" s="1"/>
  <c r="BS343" s="1"/>
  <c r="BH299"/>
  <c r="BI298"/>
  <c r="BL298" s="1"/>
  <c r="BK298" s="1"/>
  <c r="AZ256"/>
  <c r="BA255"/>
  <c r="BD255" s="1"/>
  <c r="BC255" s="1"/>
  <c r="AR207"/>
  <c r="AS206"/>
  <c r="AV206" s="1"/>
  <c r="AU206" s="1"/>
  <c r="AJ178"/>
  <c r="AK177"/>
  <c r="AN177" s="1"/>
  <c r="AM177" s="1"/>
  <c r="T127"/>
  <c r="X127" s="1"/>
  <c r="W127" s="1"/>
  <c r="AB151"/>
  <c r="AC151" s="1"/>
  <c r="AF150"/>
  <c r="AE150" s="1"/>
  <c r="S128"/>
  <c r="K132"/>
  <c r="L131"/>
  <c r="O132"/>
  <c r="N132" s="1"/>
  <c r="T113" i="3"/>
  <c r="V112"/>
  <c r="Z112" s="1"/>
  <c r="CG450" i="5" l="1"/>
  <c r="CJ450" s="1"/>
  <c r="CI450" s="1"/>
  <c r="CF451"/>
  <c r="BY395"/>
  <c r="CB395" s="1"/>
  <c r="CA395" s="1"/>
  <c r="BX396"/>
  <c r="BQ344"/>
  <c r="BT344" s="1"/>
  <c r="BS344" s="1"/>
  <c r="BP345"/>
  <c r="BI299"/>
  <c r="BL299" s="1"/>
  <c r="BK299" s="1"/>
  <c r="BH300"/>
  <c r="BA256"/>
  <c r="BD256" s="1"/>
  <c r="BC256" s="1"/>
  <c r="AZ257"/>
  <c r="AS207"/>
  <c r="AV207" s="1"/>
  <c r="AU207" s="1"/>
  <c r="AR208"/>
  <c r="AJ179"/>
  <c r="AK178"/>
  <c r="AN178" s="1"/>
  <c r="AM178" s="1"/>
  <c r="T128"/>
  <c r="X128" s="1"/>
  <c r="W128" s="1"/>
  <c r="AF151"/>
  <c r="AE151" s="1"/>
  <c r="AB152"/>
  <c r="AC152" s="1"/>
  <c r="S129"/>
  <c r="K133"/>
  <c r="L132"/>
  <c r="O133"/>
  <c r="N133" s="1"/>
  <c r="T114" i="3"/>
  <c r="V113"/>
  <c r="Z113" s="1"/>
  <c r="CF452" i="5" l="1"/>
  <c r="CG451"/>
  <c r="CJ451" s="1"/>
  <c r="CI451" s="1"/>
  <c r="BX397"/>
  <c r="BY396"/>
  <c r="CB396" s="1"/>
  <c r="CA396" s="1"/>
  <c r="BP346"/>
  <c r="BQ345"/>
  <c r="BT345" s="1"/>
  <c r="BS345" s="1"/>
  <c r="BH301"/>
  <c r="BI300"/>
  <c r="BL300" s="1"/>
  <c r="BK300" s="1"/>
  <c r="AZ258"/>
  <c r="BA257"/>
  <c r="BD257" s="1"/>
  <c r="BC257" s="1"/>
  <c r="AR209"/>
  <c r="AS208"/>
  <c r="AV208" s="1"/>
  <c r="AU208" s="1"/>
  <c r="AJ180"/>
  <c r="AK179"/>
  <c r="AN179" s="1"/>
  <c r="AM179" s="1"/>
  <c r="T129"/>
  <c r="X129" s="1"/>
  <c r="W129" s="1"/>
  <c r="AB153"/>
  <c r="AC153" s="1"/>
  <c r="AF152"/>
  <c r="AE152" s="1"/>
  <c r="S130"/>
  <c r="K134"/>
  <c r="L133"/>
  <c r="O134"/>
  <c r="N134" s="1"/>
  <c r="T115" i="3"/>
  <c r="V114"/>
  <c r="Z114" s="1"/>
  <c r="CG452" i="5" l="1"/>
  <c r="CJ452" s="1"/>
  <c r="CI452" s="1"/>
  <c r="CF453"/>
  <c r="BY397"/>
  <c r="CB397" s="1"/>
  <c r="CA397" s="1"/>
  <c r="BX398"/>
  <c r="BQ346"/>
  <c r="BT346" s="1"/>
  <c r="BS346" s="1"/>
  <c r="BP347"/>
  <c r="BI301"/>
  <c r="BL301" s="1"/>
  <c r="BK301" s="1"/>
  <c r="BH302"/>
  <c r="BA258"/>
  <c r="BD258" s="1"/>
  <c r="BC258" s="1"/>
  <c r="AZ259"/>
  <c r="AS209"/>
  <c r="AV209" s="1"/>
  <c r="AU209" s="1"/>
  <c r="AR210"/>
  <c r="AJ181"/>
  <c r="AK180"/>
  <c r="AN180" s="1"/>
  <c r="AM180" s="1"/>
  <c r="T130"/>
  <c r="X130" s="1"/>
  <c r="W130" s="1"/>
  <c r="AF153"/>
  <c r="AE153" s="1"/>
  <c r="AB154"/>
  <c r="AC154" s="1"/>
  <c r="S131"/>
  <c r="K135"/>
  <c r="L134"/>
  <c r="O135"/>
  <c r="N135" s="1"/>
  <c r="T116" i="3"/>
  <c r="V115"/>
  <c r="Z115" s="1"/>
  <c r="CF454" i="5" l="1"/>
  <c r="CG453"/>
  <c r="CJ453" s="1"/>
  <c r="CI453" s="1"/>
  <c r="BX399"/>
  <c r="BY398"/>
  <c r="CB398" s="1"/>
  <c r="CA398" s="1"/>
  <c r="BP348"/>
  <c r="BQ347"/>
  <c r="BT347" s="1"/>
  <c r="BS347" s="1"/>
  <c r="BH303"/>
  <c r="BI302"/>
  <c r="BL302" s="1"/>
  <c r="BK302" s="1"/>
  <c r="AZ260"/>
  <c r="BA259"/>
  <c r="BD259" s="1"/>
  <c r="BC259" s="1"/>
  <c r="AR211"/>
  <c r="AS210"/>
  <c r="AV210" s="1"/>
  <c r="AU210" s="1"/>
  <c r="AJ182"/>
  <c r="AK181"/>
  <c r="AN181" s="1"/>
  <c r="AM181" s="1"/>
  <c r="T131"/>
  <c r="X131" s="1"/>
  <c r="W131" s="1"/>
  <c r="AB155"/>
  <c r="AC155" s="1"/>
  <c r="AF154"/>
  <c r="AE154" s="1"/>
  <c r="S132"/>
  <c r="K136"/>
  <c r="L135"/>
  <c r="O136"/>
  <c r="N136" s="1"/>
  <c r="T117" i="3"/>
  <c r="V116"/>
  <c r="Z116" s="1"/>
  <c r="CG454" i="5" l="1"/>
  <c r="CJ454" s="1"/>
  <c r="CI454" s="1"/>
  <c r="CF455"/>
  <c r="BY399"/>
  <c r="CB399" s="1"/>
  <c r="CA399" s="1"/>
  <c r="BX400"/>
  <c r="BQ348"/>
  <c r="BT348" s="1"/>
  <c r="BS348" s="1"/>
  <c r="BP349"/>
  <c r="BI303"/>
  <c r="BL303" s="1"/>
  <c r="BK303" s="1"/>
  <c r="BH304"/>
  <c r="BA260"/>
  <c r="BD260" s="1"/>
  <c r="BC260" s="1"/>
  <c r="AZ261"/>
  <c r="AS211"/>
  <c r="AV211" s="1"/>
  <c r="AU211" s="1"/>
  <c r="AR212"/>
  <c r="AJ183"/>
  <c r="AK182"/>
  <c r="AN182" s="1"/>
  <c r="AM182" s="1"/>
  <c r="T132"/>
  <c r="X132" s="1"/>
  <c r="W132" s="1"/>
  <c r="AF155"/>
  <c r="AE155" s="1"/>
  <c r="AB156"/>
  <c r="AC156" s="1"/>
  <c r="S133"/>
  <c r="K137"/>
  <c r="L136"/>
  <c r="O137"/>
  <c r="N137" s="1"/>
  <c r="T118" i="3"/>
  <c r="V117"/>
  <c r="Z117" s="1"/>
  <c r="CF456" i="5" l="1"/>
  <c r="CG455"/>
  <c r="CJ455" s="1"/>
  <c r="CI455" s="1"/>
  <c r="BX401"/>
  <c r="BY400"/>
  <c r="CB400" s="1"/>
  <c r="CA400" s="1"/>
  <c r="BP350"/>
  <c r="BQ349"/>
  <c r="BT349" s="1"/>
  <c r="BS349" s="1"/>
  <c r="BH305"/>
  <c r="BI304"/>
  <c r="BL304" s="1"/>
  <c r="BK304" s="1"/>
  <c r="AZ262"/>
  <c r="BA261"/>
  <c r="BD261" s="1"/>
  <c r="BC261" s="1"/>
  <c r="AR213"/>
  <c r="AS212"/>
  <c r="AV212" s="1"/>
  <c r="AU212" s="1"/>
  <c r="AJ184"/>
  <c r="AK183"/>
  <c r="AN183" s="1"/>
  <c r="AM183" s="1"/>
  <c r="T133"/>
  <c r="X133" s="1"/>
  <c r="W133" s="1"/>
  <c r="AB157"/>
  <c r="AC157" s="1"/>
  <c r="AF156"/>
  <c r="AE156" s="1"/>
  <c r="S134"/>
  <c r="K138"/>
  <c r="L137"/>
  <c r="O138"/>
  <c r="N138" s="1"/>
  <c r="T119" i="3"/>
  <c r="V118"/>
  <c r="Z118" s="1"/>
  <c r="CG456" i="5" l="1"/>
  <c r="CJ456" s="1"/>
  <c r="CI456" s="1"/>
  <c r="CF457"/>
  <c r="BY401"/>
  <c r="CB401" s="1"/>
  <c r="CA401" s="1"/>
  <c r="BX402"/>
  <c r="BQ350"/>
  <c r="BT350" s="1"/>
  <c r="BS350" s="1"/>
  <c r="BP351"/>
  <c r="BI305"/>
  <c r="BL305" s="1"/>
  <c r="BK305" s="1"/>
  <c r="BH306"/>
  <c r="BA262"/>
  <c r="BD262" s="1"/>
  <c r="BC262" s="1"/>
  <c r="AZ263"/>
  <c r="AS213"/>
  <c r="AV213" s="1"/>
  <c r="AU213" s="1"/>
  <c r="AR214"/>
  <c r="AJ185"/>
  <c r="AK184"/>
  <c r="AN184" s="1"/>
  <c r="AM184" s="1"/>
  <c r="T134"/>
  <c r="X134" s="1"/>
  <c r="W134" s="1"/>
  <c r="AF157"/>
  <c r="AE157" s="1"/>
  <c r="AB158"/>
  <c r="AC158" s="1"/>
  <c r="S135"/>
  <c r="K139"/>
  <c r="L138"/>
  <c r="O139"/>
  <c r="N139" s="1"/>
  <c r="T120" i="3"/>
  <c r="V119"/>
  <c r="Z119" s="1"/>
  <c r="CF458" i="5" l="1"/>
  <c r="CG457"/>
  <c r="CJ457" s="1"/>
  <c r="CI457" s="1"/>
  <c r="BX403"/>
  <c r="BY402"/>
  <c r="CB402" s="1"/>
  <c r="CA402" s="1"/>
  <c r="BP352"/>
  <c r="BQ351"/>
  <c r="BT351" s="1"/>
  <c r="BS351" s="1"/>
  <c r="BH307"/>
  <c r="BI306"/>
  <c r="BL306" s="1"/>
  <c r="BK306" s="1"/>
  <c r="AZ264"/>
  <c r="BA263"/>
  <c r="BD263" s="1"/>
  <c r="BC263" s="1"/>
  <c r="AR215"/>
  <c r="AS214"/>
  <c r="AV214" s="1"/>
  <c r="AU214" s="1"/>
  <c r="AJ186"/>
  <c r="AK185"/>
  <c r="AN185" s="1"/>
  <c r="AM185" s="1"/>
  <c r="T135"/>
  <c r="X135" s="1"/>
  <c r="W135" s="1"/>
  <c r="AB159"/>
  <c r="AC159" s="1"/>
  <c r="AF158"/>
  <c r="AE158" s="1"/>
  <c r="S136"/>
  <c r="K140"/>
  <c r="L139"/>
  <c r="O140"/>
  <c r="N140" s="1"/>
  <c r="T121" i="3"/>
  <c r="V120"/>
  <c r="Z120" s="1"/>
  <c r="CG458" i="5" l="1"/>
  <c r="CJ458" s="1"/>
  <c r="CI458" s="1"/>
  <c r="CF459"/>
  <c r="BY403"/>
  <c r="CB403" s="1"/>
  <c r="CA403" s="1"/>
  <c r="BX404"/>
  <c r="BQ352"/>
  <c r="BT352" s="1"/>
  <c r="BS352" s="1"/>
  <c r="BP353"/>
  <c r="BI307"/>
  <c r="BL307" s="1"/>
  <c r="BK307" s="1"/>
  <c r="BH308"/>
  <c r="BA264"/>
  <c r="BD264" s="1"/>
  <c r="BC264" s="1"/>
  <c r="AZ265"/>
  <c r="AS215"/>
  <c r="AV215" s="1"/>
  <c r="AU215" s="1"/>
  <c r="AR216"/>
  <c r="AJ187"/>
  <c r="AK186"/>
  <c r="AN186" s="1"/>
  <c r="AM186" s="1"/>
  <c r="T136"/>
  <c r="X136" s="1"/>
  <c r="W136" s="1"/>
  <c r="AF159"/>
  <c r="AE159" s="1"/>
  <c r="AB160"/>
  <c r="AC160" s="1"/>
  <c r="S137"/>
  <c r="K141"/>
  <c r="L140"/>
  <c r="O141"/>
  <c r="N141" s="1"/>
  <c r="T122" i="3"/>
  <c r="V121"/>
  <c r="Z121" s="1"/>
  <c r="CF460" i="5" l="1"/>
  <c r="CG459"/>
  <c r="CJ459" s="1"/>
  <c r="CI459" s="1"/>
  <c r="BX405"/>
  <c r="BY404"/>
  <c r="CB404" s="1"/>
  <c r="CA404" s="1"/>
  <c r="BP354"/>
  <c r="BQ353"/>
  <c r="BT353" s="1"/>
  <c r="BS353" s="1"/>
  <c r="BH309"/>
  <c r="BI308"/>
  <c r="BL308" s="1"/>
  <c r="BK308" s="1"/>
  <c r="AZ266"/>
  <c r="BA265"/>
  <c r="BD265" s="1"/>
  <c r="BC265" s="1"/>
  <c r="AR217"/>
  <c r="AS216"/>
  <c r="AV216" s="1"/>
  <c r="AU216" s="1"/>
  <c r="AJ188"/>
  <c r="AK187"/>
  <c r="AN187" s="1"/>
  <c r="AM187" s="1"/>
  <c r="T137"/>
  <c r="X137" s="1"/>
  <c r="W137" s="1"/>
  <c r="AB161"/>
  <c r="AC161" s="1"/>
  <c r="AF160"/>
  <c r="AE160" s="1"/>
  <c r="S138"/>
  <c r="K142"/>
  <c r="L141"/>
  <c r="O142"/>
  <c r="N142" s="1"/>
  <c r="T123" i="3"/>
  <c r="V122"/>
  <c r="Z122" s="1"/>
  <c r="CG460" i="5" l="1"/>
  <c r="CJ460" s="1"/>
  <c r="CI460" s="1"/>
  <c r="CF461"/>
  <c r="BY405"/>
  <c r="CB405" s="1"/>
  <c r="CA405" s="1"/>
  <c r="BX406"/>
  <c r="BQ354"/>
  <c r="BT354" s="1"/>
  <c r="BS354" s="1"/>
  <c r="BP355"/>
  <c r="BI309"/>
  <c r="BL309" s="1"/>
  <c r="BK309" s="1"/>
  <c r="BH310"/>
  <c r="BA266"/>
  <c r="BD266" s="1"/>
  <c r="BC266" s="1"/>
  <c r="AZ267"/>
  <c r="AS217"/>
  <c r="AV217" s="1"/>
  <c r="AU217" s="1"/>
  <c r="AR218"/>
  <c r="AJ189"/>
  <c r="AK188"/>
  <c r="AN188" s="1"/>
  <c r="AM188" s="1"/>
  <c r="T138"/>
  <c r="X138" s="1"/>
  <c r="W138" s="1"/>
  <c r="AF161"/>
  <c r="AE161" s="1"/>
  <c r="AB162"/>
  <c r="AC162" s="1"/>
  <c r="S139"/>
  <c r="K143"/>
  <c r="L142"/>
  <c r="O143"/>
  <c r="N143" s="1"/>
  <c r="T124" i="3"/>
  <c r="V123"/>
  <c r="Z123" s="1"/>
  <c r="CF462" i="5" l="1"/>
  <c r="CG461"/>
  <c r="CJ461" s="1"/>
  <c r="CI461" s="1"/>
  <c r="BX407"/>
  <c r="BY406"/>
  <c r="CB406" s="1"/>
  <c r="CA406" s="1"/>
  <c r="BP356"/>
  <c r="BQ355"/>
  <c r="BT355" s="1"/>
  <c r="BS355" s="1"/>
  <c r="BH311"/>
  <c r="BI310"/>
  <c r="BL310" s="1"/>
  <c r="BK310" s="1"/>
  <c r="AZ268"/>
  <c r="BA267"/>
  <c r="BD267" s="1"/>
  <c r="BC267" s="1"/>
  <c r="AR219"/>
  <c r="AS218"/>
  <c r="AV218" s="1"/>
  <c r="AU218" s="1"/>
  <c r="AJ190"/>
  <c r="AK189"/>
  <c r="AN189" s="1"/>
  <c r="AM189" s="1"/>
  <c r="T139"/>
  <c r="X139" s="1"/>
  <c r="W139" s="1"/>
  <c r="AB163"/>
  <c r="AC163" s="1"/>
  <c r="AF162"/>
  <c r="AE162" s="1"/>
  <c r="S140"/>
  <c r="K144"/>
  <c r="L143"/>
  <c r="O144"/>
  <c r="N144" s="1"/>
  <c r="T125" i="3"/>
  <c r="V124"/>
  <c r="Z124" s="1"/>
  <c r="CG462" i="5" l="1"/>
  <c r="CJ462" s="1"/>
  <c r="CI462" s="1"/>
  <c r="CF463"/>
  <c r="BY407"/>
  <c r="CB407" s="1"/>
  <c r="CA407" s="1"/>
  <c r="BX408"/>
  <c r="BQ356"/>
  <c r="BT356" s="1"/>
  <c r="BS356" s="1"/>
  <c r="BP357"/>
  <c r="BI311"/>
  <c r="BL311" s="1"/>
  <c r="BK311" s="1"/>
  <c r="BH312"/>
  <c r="BA268"/>
  <c r="BD268" s="1"/>
  <c r="BC268" s="1"/>
  <c r="AZ269"/>
  <c r="AS219"/>
  <c r="AV219" s="1"/>
  <c r="AU219" s="1"/>
  <c r="AR220"/>
  <c r="AJ191"/>
  <c r="AK190"/>
  <c r="AN190" s="1"/>
  <c r="AM190" s="1"/>
  <c r="T140"/>
  <c r="X140" s="1"/>
  <c r="W140" s="1"/>
  <c r="AF163"/>
  <c r="AE163" s="1"/>
  <c r="AB164"/>
  <c r="AC164" s="1"/>
  <c r="S141"/>
  <c r="K145"/>
  <c r="L144"/>
  <c r="O145"/>
  <c r="N145" s="1"/>
  <c r="T126" i="3"/>
  <c r="V125"/>
  <c r="Z125" s="1"/>
  <c r="CF464" i="5" l="1"/>
  <c r="CG463"/>
  <c r="CJ463" s="1"/>
  <c r="CI463" s="1"/>
  <c r="BX409"/>
  <c r="BY408"/>
  <c r="CB408" s="1"/>
  <c r="CA408" s="1"/>
  <c r="BP358"/>
  <c r="BQ357"/>
  <c r="BT357" s="1"/>
  <c r="BS357" s="1"/>
  <c r="BH313"/>
  <c r="BI312"/>
  <c r="BL312" s="1"/>
  <c r="BK312" s="1"/>
  <c r="AZ270"/>
  <c r="BA269"/>
  <c r="BD269" s="1"/>
  <c r="BC269" s="1"/>
  <c r="AR221"/>
  <c r="AS220"/>
  <c r="AV220" s="1"/>
  <c r="AU220" s="1"/>
  <c r="AJ192"/>
  <c r="AK191"/>
  <c r="AN191" s="1"/>
  <c r="AM191" s="1"/>
  <c r="T141"/>
  <c r="X141" s="1"/>
  <c r="W141" s="1"/>
  <c r="AB165"/>
  <c r="AC165" s="1"/>
  <c r="AF164"/>
  <c r="AE164" s="1"/>
  <c r="S142"/>
  <c r="K146"/>
  <c r="L145"/>
  <c r="O146"/>
  <c r="N146" s="1"/>
  <c r="T127" i="3"/>
  <c r="V126"/>
  <c r="Z126" s="1"/>
  <c r="CG464" i="5" l="1"/>
  <c r="CJ464" s="1"/>
  <c r="CI464" s="1"/>
  <c r="CF465"/>
  <c r="BY409"/>
  <c r="CB409" s="1"/>
  <c r="CA409" s="1"/>
  <c r="BX410"/>
  <c r="BQ358"/>
  <c r="BT358" s="1"/>
  <c r="BS358" s="1"/>
  <c r="BP359"/>
  <c r="BI313"/>
  <c r="BL313" s="1"/>
  <c r="BK313" s="1"/>
  <c r="BH314"/>
  <c r="BA270"/>
  <c r="BD270" s="1"/>
  <c r="BC270" s="1"/>
  <c r="AZ271"/>
  <c r="AS221"/>
  <c r="AV221" s="1"/>
  <c r="AU221" s="1"/>
  <c r="AR222"/>
  <c r="AJ193"/>
  <c r="AK192"/>
  <c r="AN192" s="1"/>
  <c r="AM192" s="1"/>
  <c r="T142"/>
  <c r="X142" s="1"/>
  <c r="W142" s="1"/>
  <c r="AF165"/>
  <c r="AE165" s="1"/>
  <c r="AB166"/>
  <c r="AC166" s="1"/>
  <c r="S143"/>
  <c r="K147"/>
  <c r="L146"/>
  <c r="O147"/>
  <c r="N147" s="1"/>
  <c r="T128" i="3"/>
  <c r="V127"/>
  <c r="Z127" s="1"/>
  <c r="CF466" i="5" l="1"/>
  <c r="CG465"/>
  <c r="CJ465" s="1"/>
  <c r="CI465" s="1"/>
  <c r="BX411"/>
  <c r="BY410"/>
  <c r="CB410" s="1"/>
  <c r="CA410" s="1"/>
  <c r="BP360"/>
  <c r="BQ359"/>
  <c r="BT359" s="1"/>
  <c r="BS359" s="1"/>
  <c r="BH315"/>
  <c r="BI314"/>
  <c r="BL314" s="1"/>
  <c r="BK314" s="1"/>
  <c r="AZ272"/>
  <c r="BA271"/>
  <c r="BD271" s="1"/>
  <c r="BC271" s="1"/>
  <c r="AR223"/>
  <c r="AS222"/>
  <c r="AV222" s="1"/>
  <c r="AU222" s="1"/>
  <c r="AJ194"/>
  <c r="AK193"/>
  <c r="AN193" s="1"/>
  <c r="AM193" s="1"/>
  <c r="T143"/>
  <c r="X143" s="1"/>
  <c r="W143" s="1"/>
  <c r="AB167"/>
  <c r="AC167" s="1"/>
  <c r="AF166"/>
  <c r="AE166" s="1"/>
  <c r="S144"/>
  <c r="K148"/>
  <c r="L147"/>
  <c r="O148"/>
  <c r="N148" s="1"/>
  <c r="T129" i="3"/>
  <c r="V128"/>
  <c r="Z128" s="1"/>
  <c r="CG466" i="5" l="1"/>
  <c r="CJ466" s="1"/>
  <c r="CI466" s="1"/>
  <c r="CF467"/>
  <c r="BY411"/>
  <c r="CB411" s="1"/>
  <c r="CA411" s="1"/>
  <c r="BX412"/>
  <c r="BQ360"/>
  <c r="BT360" s="1"/>
  <c r="BS360" s="1"/>
  <c r="BP361"/>
  <c r="BI315"/>
  <c r="BL315" s="1"/>
  <c r="BK315" s="1"/>
  <c r="BH316"/>
  <c r="BA272"/>
  <c r="BD272" s="1"/>
  <c r="BC272" s="1"/>
  <c r="AZ273"/>
  <c r="AS223"/>
  <c r="AV223" s="1"/>
  <c r="AU223" s="1"/>
  <c r="AR224"/>
  <c r="AJ195"/>
  <c r="AK194"/>
  <c r="AN194" s="1"/>
  <c r="AM194" s="1"/>
  <c r="T144"/>
  <c r="X144" s="1"/>
  <c r="W144" s="1"/>
  <c r="AF167"/>
  <c r="AE167" s="1"/>
  <c r="AB168"/>
  <c r="AC168" s="1"/>
  <c r="S145"/>
  <c r="K149"/>
  <c r="L148"/>
  <c r="O149"/>
  <c r="N149" s="1"/>
  <c r="T130" i="3"/>
  <c r="V129"/>
  <c r="Z129" s="1"/>
  <c r="CF468" i="5" l="1"/>
  <c r="CG467"/>
  <c r="CJ467" s="1"/>
  <c r="CI467" s="1"/>
  <c r="BX413"/>
  <c r="BY412"/>
  <c r="CB412" s="1"/>
  <c r="CA412" s="1"/>
  <c r="BP362"/>
  <c r="BQ361"/>
  <c r="BT361" s="1"/>
  <c r="BS361" s="1"/>
  <c r="BH317"/>
  <c r="BI316"/>
  <c r="BL316" s="1"/>
  <c r="BK316" s="1"/>
  <c r="AZ274"/>
  <c r="BA273"/>
  <c r="BD273" s="1"/>
  <c r="BC273" s="1"/>
  <c r="AR225"/>
  <c r="AS224"/>
  <c r="AV224" s="1"/>
  <c r="AU224" s="1"/>
  <c r="AJ196"/>
  <c r="AK195"/>
  <c r="AN195" s="1"/>
  <c r="AM195" s="1"/>
  <c r="T145"/>
  <c r="X145" s="1"/>
  <c r="W145" s="1"/>
  <c r="AB169"/>
  <c r="AC169" s="1"/>
  <c r="AF168"/>
  <c r="AE168" s="1"/>
  <c r="S146"/>
  <c r="K150"/>
  <c r="L149"/>
  <c r="O150"/>
  <c r="N150" s="1"/>
  <c r="T131" i="3"/>
  <c r="V130"/>
  <c r="Z130" s="1"/>
  <c r="CG468" i="5" l="1"/>
  <c r="CJ468" s="1"/>
  <c r="CI468" s="1"/>
  <c r="CF469"/>
  <c r="BY413"/>
  <c r="CB413" s="1"/>
  <c r="CA413" s="1"/>
  <c r="BX414"/>
  <c r="BQ362"/>
  <c r="BT362" s="1"/>
  <c r="BS362" s="1"/>
  <c r="BP363"/>
  <c r="BI317"/>
  <c r="BL317" s="1"/>
  <c r="BK317" s="1"/>
  <c r="BH318"/>
  <c r="BA274"/>
  <c r="BD274" s="1"/>
  <c r="BC274" s="1"/>
  <c r="AZ275"/>
  <c r="AS225"/>
  <c r="AV225" s="1"/>
  <c r="AU225" s="1"/>
  <c r="AR226"/>
  <c r="AJ197"/>
  <c r="AK196"/>
  <c r="AN196" s="1"/>
  <c r="AM196" s="1"/>
  <c r="T146"/>
  <c r="X146" s="1"/>
  <c r="W146" s="1"/>
  <c r="AF169"/>
  <c r="AE169" s="1"/>
  <c r="AB170"/>
  <c r="AC170" s="1"/>
  <c r="S147"/>
  <c r="K151"/>
  <c r="L150"/>
  <c r="O151"/>
  <c r="N151" s="1"/>
  <c r="T132" i="3"/>
  <c r="V131"/>
  <c r="Z131" s="1"/>
  <c r="CF470" i="5" l="1"/>
  <c r="CG469"/>
  <c r="CJ469" s="1"/>
  <c r="CI469" s="1"/>
  <c r="BX415"/>
  <c r="BY414"/>
  <c r="CB414" s="1"/>
  <c r="CA414" s="1"/>
  <c r="BP364"/>
  <c r="BQ363"/>
  <c r="BT363" s="1"/>
  <c r="BS363" s="1"/>
  <c r="BH319"/>
  <c r="BI318"/>
  <c r="BL318" s="1"/>
  <c r="BK318" s="1"/>
  <c r="AZ276"/>
  <c r="BA275"/>
  <c r="BD275" s="1"/>
  <c r="BC275" s="1"/>
  <c r="AR227"/>
  <c r="AS226"/>
  <c r="AV226" s="1"/>
  <c r="AU226" s="1"/>
  <c r="AJ198"/>
  <c r="AK197"/>
  <c r="AN197" s="1"/>
  <c r="AM197" s="1"/>
  <c r="T147"/>
  <c r="X147" s="1"/>
  <c r="W147" s="1"/>
  <c r="AB171"/>
  <c r="AC171" s="1"/>
  <c r="AF170"/>
  <c r="AE170" s="1"/>
  <c r="S148"/>
  <c r="K152"/>
  <c r="L151"/>
  <c r="O152"/>
  <c r="N152" s="1"/>
  <c r="T133" i="3"/>
  <c r="V132"/>
  <c r="Z132" s="1"/>
  <c r="CG470" i="5" l="1"/>
  <c r="CJ470" s="1"/>
  <c r="CI470" s="1"/>
  <c r="CF471"/>
  <c r="BY415"/>
  <c r="CB415" s="1"/>
  <c r="CA415" s="1"/>
  <c r="BX416"/>
  <c r="BQ364"/>
  <c r="BT364" s="1"/>
  <c r="BS364" s="1"/>
  <c r="BP365"/>
  <c r="BI319"/>
  <c r="BL319" s="1"/>
  <c r="BK319" s="1"/>
  <c r="BH320"/>
  <c r="BA276"/>
  <c r="BD276" s="1"/>
  <c r="BC276" s="1"/>
  <c r="AZ277"/>
  <c r="AS227"/>
  <c r="AV227" s="1"/>
  <c r="AU227" s="1"/>
  <c r="AR228"/>
  <c r="AJ199"/>
  <c r="AK198"/>
  <c r="AN198" s="1"/>
  <c r="AM198" s="1"/>
  <c r="T148"/>
  <c r="X148" s="1"/>
  <c r="W148" s="1"/>
  <c r="AF171"/>
  <c r="AE171" s="1"/>
  <c r="AB172"/>
  <c r="AC172" s="1"/>
  <c r="S149"/>
  <c r="K153"/>
  <c r="L152"/>
  <c r="O153"/>
  <c r="N153" s="1"/>
  <c r="T134" i="3"/>
  <c r="V133"/>
  <c r="Z133" s="1"/>
  <c r="CF472" i="5" l="1"/>
  <c r="CG471"/>
  <c r="CJ471" s="1"/>
  <c r="CI471" s="1"/>
  <c r="BX417"/>
  <c r="BY416"/>
  <c r="CB416" s="1"/>
  <c r="CA416" s="1"/>
  <c r="BP366"/>
  <c r="BQ365"/>
  <c r="BT365" s="1"/>
  <c r="BS365" s="1"/>
  <c r="BH321"/>
  <c r="BI320"/>
  <c r="BL320" s="1"/>
  <c r="BK320" s="1"/>
  <c r="AZ278"/>
  <c r="BA277"/>
  <c r="BD277" s="1"/>
  <c r="BC277" s="1"/>
  <c r="AR229"/>
  <c r="AS228"/>
  <c r="AV228" s="1"/>
  <c r="AU228" s="1"/>
  <c r="AJ200"/>
  <c r="AK199"/>
  <c r="AN199" s="1"/>
  <c r="AM199" s="1"/>
  <c r="T149"/>
  <c r="X149" s="1"/>
  <c r="W149" s="1"/>
  <c r="AB173"/>
  <c r="AC173" s="1"/>
  <c r="AF172"/>
  <c r="AE172" s="1"/>
  <c r="S150"/>
  <c r="K154"/>
  <c r="L153"/>
  <c r="O154"/>
  <c r="N154" s="1"/>
  <c r="T135" i="3"/>
  <c r="V134"/>
  <c r="Z134" s="1"/>
  <c r="CG472" i="5" l="1"/>
  <c r="CJ472" s="1"/>
  <c r="CI472" s="1"/>
  <c r="CF473"/>
  <c r="BY417"/>
  <c r="CB417" s="1"/>
  <c r="CA417" s="1"/>
  <c r="BX418"/>
  <c r="BQ366"/>
  <c r="BT366" s="1"/>
  <c r="BS366" s="1"/>
  <c r="BP367"/>
  <c r="BI321"/>
  <c r="BL321" s="1"/>
  <c r="BK321" s="1"/>
  <c r="BH322"/>
  <c r="BA278"/>
  <c r="BD278" s="1"/>
  <c r="BC278" s="1"/>
  <c r="AZ279"/>
  <c r="AS229"/>
  <c r="AV229" s="1"/>
  <c r="AU229" s="1"/>
  <c r="AR230"/>
  <c r="AJ201"/>
  <c r="AK200"/>
  <c r="AN200" s="1"/>
  <c r="AM200" s="1"/>
  <c r="T150"/>
  <c r="X150" s="1"/>
  <c r="W150" s="1"/>
  <c r="AF173"/>
  <c r="AE173" s="1"/>
  <c r="AB174"/>
  <c r="AC174" s="1"/>
  <c r="S151"/>
  <c r="K155"/>
  <c r="L154"/>
  <c r="O155"/>
  <c r="N155" s="1"/>
  <c r="T136" i="3"/>
  <c r="V135"/>
  <c r="Z135" s="1"/>
  <c r="CF474" i="5" l="1"/>
  <c r="CG473"/>
  <c r="CJ473" s="1"/>
  <c r="CI473" s="1"/>
  <c r="BX419"/>
  <c r="BY418"/>
  <c r="CB418" s="1"/>
  <c r="CA418" s="1"/>
  <c r="BP368"/>
  <c r="BQ367"/>
  <c r="BT367" s="1"/>
  <c r="BS367" s="1"/>
  <c r="BH323"/>
  <c r="BI322"/>
  <c r="BL322" s="1"/>
  <c r="BK322" s="1"/>
  <c r="AZ280"/>
  <c r="BA279"/>
  <c r="BD279" s="1"/>
  <c r="BC279" s="1"/>
  <c r="AR231"/>
  <c r="AS230"/>
  <c r="AV230" s="1"/>
  <c r="AU230" s="1"/>
  <c r="AJ202"/>
  <c r="AK201"/>
  <c r="AN201" s="1"/>
  <c r="AM201" s="1"/>
  <c r="T151"/>
  <c r="X151" s="1"/>
  <c r="W151" s="1"/>
  <c r="AB175"/>
  <c r="AC175" s="1"/>
  <c r="AF174"/>
  <c r="AE174" s="1"/>
  <c r="S152"/>
  <c r="K156"/>
  <c r="L155"/>
  <c r="O156"/>
  <c r="N156" s="1"/>
  <c r="T137" i="3"/>
  <c r="V136"/>
  <c r="Z136" s="1"/>
  <c r="CG474" i="5" l="1"/>
  <c r="CJ474" s="1"/>
  <c r="CI474" s="1"/>
  <c r="CF475"/>
  <c r="BY419"/>
  <c r="CB419" s="1"/>
  <c r="CA419" s="1"/>
  <c r="BX420"/>
  <c r="BQ368"/>
  <c r="BT368" s="1"/>
  <c r="BS368" s="1"/>
  <c r="BP369"/>
  <c r="BI323"/>
  <c r="BL323" s="1"/>
  <c r="BK323" s="1"/>
  <c r="BH324"/>
  <c r="BA280"/>
  <c r="BD280" s="1"/>
  <c r="BC280" s="1"/>
  <c r="AZ281"/>
  <c r="AS231"/>
  <c r="AV231" s="1"/>
  <c r="AU231" s="1"/>
  <c r="AR232"/>
  <c r="AJ203"/>
  <c r="AK202"/>
  <c r="AN202" s="1"/>
  <c r="AM202" s="1"/>
  <c r="T152"/>
  <c r="X152" s="1"/>
  <c r="W152" s="1"/>
  <c r="AF175"/>
  <c r="AE175" s="1"/>
  <c r="AB176"/>
  <c r="AC176" s="1"/>
  <c r="S153"/>
  <c r="K157"/>
  <c r="L156"/>
  <c r="O157"/>
  <c r="N157" s="1"/>
  <c r="T138" i="3"/>
  <c r="V137"/>
  <c r="Z137" s="1"/>
  <c r="CF476" i="5" l="1"/>
  <c r="CG475"/>
  <c r="CJ475" s="1"/>
  <c r="CI475" s="1"/>
  <c r="BX421"/>
  <c r="BY420"/>
  <c r="CB420" s="1"/>
  <c r="CA420" s="1"/>
  <c r="BP370"/>
  <c r="BQ369"/>
  <c r="BT369" s="1"/>
  <c r="BS369" s="1"/>
  <c r="BH325"/>
  <c r="BI324"/>
  <c r="BL324" s="1"/>
  <c r="BK324" s="1"/>
  <c r="AZ282"/>
  <c r="BA281"/>
  <c r="BD281" s="1"/>
  <c r="BC281" s="1"/>
  <c r="AR233"/>
  <c r="AS232"/>
  <c r="AV232" s="1"/>
  <c r="AU232" s="1"/>
  <c r="AJ204"/>
  <c r="AK203"/>
  <c r="AN203" s="1"/>
  <c r="AM203" s="1"/>
  <c r="T153"/>
  <c r="X153" s="1"/>
  <c r="W153" s="1"/>
  <c r="AB177"/>
  <c r="AC177" s="1"/>
  <c r="AF176"/>
  <c r="AE176" s="1"/>
  <c r="S154"/>
  <c r="K158"/>
  <c r="L157"/>
  <c r="O158"/>
  <c r="N158" s="1"/>
  <c r="T139" i="3"/>
  <c r="V138"/>
  <c r="Z138" s="1"/>
  <c r="CG476" i="5" l="1"/>
  <c r="CJ476" s="1"/>
  <c r="CI476" s="1"/>
  <c r="CF477"/>
  <c r="BY421"/>
  <c r="CB421" s="1"/>
  <c r="CA421" s="1"/>
  <c r="BX422"/>
  <c r="BQ370"/>
  <c r="BT370" s="1"/>
  <c r="BS370" s="1"/>
  <c r="BP371"/>
  <c r="BI325"/>
  <c r="BL325" s="1"/>
  <c r="BK325" s="1"/>
  <c r="BH326"/>
  <c r="BA282"/>
  <c r="BD282" s="1"/>
  <c r="BC282" s="1"/>
  <c r="AZ283"/>
  <c r="AS233"/>
  <c r="AV233" s="1"/>
  <c r="AU233" s="1"/>
  <c r="AR234"/>
  <c r="AJ205"/>
  <c r="AK204"/>
  <c r="AN204" s="1"/>
  <c r="AM204" s="1"/>
  <c r="T154"/>
  <c r="X154" s="1"/>
  <c r="W154" s="1"/>
  <c r="AF177"/>
  <c r="AE177" s="1"/>
  <c r="AB178"/>
  <c r="AC178" s="1"/>
  <c r="S155"/>
  <c r="K159"/>
  <c r="L158"/>
  <c r="O159"/>
  <c r="N159" s="1"/>
  <c r="T140" i="3"/>
  <c r="V139"/>
  <c r="Z139" s="1"/>
  <c r="CF478" i="5" l="1"/>
  <c r="CG477"/>
  <c r="CJ477" s="1"/>
  <c r="CI477" s="1"/>
  <c r="BX423"/>
  <c r="BY422"/>
  <c r="CB422" s="1"/>
  <c r="CA422" s="1"/>
  <c r="BP372"/>
  <c r="BQ371"/>
  <c r="BT371" s="1"/>
  <c r="BS371" s="1"/>
  <c r="BH327"/>
  <c r="BI326"/>
  <c r="BL326" s="1"/>
  <c r="BK326" s="1"/>
  <c r="AZ284"/>
  <c r="BA283"/>
  <c r="BD283" s="1"/>
  <c r="BC283" s="1"/>
  <c r="AR235"/>
  <c r="AS234"/>
  <c r="AV234" s="1"/>
  <c r="AU234" s="1"/>
  <c r="AJ206"/>
  <c r="AK205"/>
  <c r="AN205" s="1"/>
  <c r="AM205" s="1"/>
  <c r="T155"/>
  <c r="X155" s="1"/>
  <c r="W155" s="1"/>
  <c r="AB179"/>
  <c r="AC179" s="1"/>
  <c r="AF178"/>
  <c r="AE178" s="1"/>
  <c r="S156"/>
  <c r="K160"/>
  <c r="L159"/>
  <c r="O160"/>
  <c r="N160" s="1"/>
  <c r="T141" i="3"/>
  <c r="V140"/>
  <c r="Z140" s="1"/>
  <c r="CG478" i="5" l="1"/>
  <c r="CJ478" s="1"/>
  <c r="CI478" s="1"/>
  <c r="CF479"/>
  <c r="BY423"/>
  <c r="CB423" s="1"/>
  <c r="CA423" s="1"/>
  <c r="BX424"/>
  <c r="BQ372"/>
  <c r="BT372" s="1"/>
  <c r="BS372" s="1"/>
  <c r="BP373"/>
  <c r="BI327"/>
  <c r="BL327" s="1"/>
  <c r="BK327" s="1"/>
  <c r="BH328"/>
  <c r="BA284"/>
  <c r="BD284" s="1"/>
  <c r="BC284" s="1"/>
  <c r="AZ285"/>
  <c r="AS235"/>
  <c r="AV235" s="1"/>
  <c r="AU235" s="1"/>
  <c r="AR236"/>
  <c r="AJ207"/>
  <c r="AK206"/>
  <c r="AN206" s="1"/>
  <c r="AM206" s="1"/>
  <c r="T156"/>
  <c r="X156" s="1"/>
  <c r="W156" s="1"/>
  <c r="AF179"/>
  <c r="AE179" s="1"/>
  <c r="AB180"/>
  <c r="AC180" s="1"/>
  <c r="S157"/>
  <c r="K161"/>
  <c r="L160"/>
  <c r="O161"/>
  <c r="N161" s="1"/>
  <c r="T142" i="3"/>
  <c r="V141"/>
  <c r="Z141" s="1"/>
  <c r="CF480" i="5" l="1"/>
  <c r="CG479"/>
  <c r="CJ479" s="1"/>
  <c r="CI479" s="1"/>
  <c r="BX425"/>
  <c r="BY424"/>
  <c r="CB424" s="1"/>
  <c r="CA424" s="1"/>
  <c r="BP374"/>
  <c r="BQ373"/>
  <c r="BT373" s="1"/>
  <c r="BS373" s="1"/>
  <c r="BH329"/>
  <c r="BI328"/>
  <c r="BL328" s="1"/>
  <c r="BK328" s="1"/>
  <c r="AZ286"/>
  <c r="BA285"/>
  <c r="BD285" s="1"/>
  <c r="BC285" s="1"/>
  <c r="AR237"/>
  <c r="AS236"/>
  <c r="AV236" s="1"/>
  <c r="AU236" s="1"/>
  <c r="AJ208"/>
  <c r="AK207"/>
  <c r="AN207" s="1"/>
  <c r="AM207" s="1"/>
  <c r="T157"/>
  <c r="X157" s="1"/>
  <c r="W157" s="1"/>
  <c r="AB181"/>
  <c r="AC181" s="1"/>
  <c r="AF180"/>
  <c r="AE180" s="1"/>
  <c r="S158"/>
  <c r="K162"/>
  <c r="L161"/>
  <c r="O162"/>
  <c r="N162" s="1"/>
  <c r="T143" i="3"/>
  <c r="V142"/>
  <c r="Z142" s="1"/>
  <c r="CG480" i="5" l="1"/>
  <c r="CJ480" s="1"/>
  <c r="CI480" s="1"/>
  <c r="CF481"/>
  <c r="BY425"/>
  <c r="CB425" s="1"/>
  <c r="CA425" s="1"/>
  <c r="BX426"/>
  <c r="BQ374"/>
  <c r="BT374" s="1"/>
  <c r="BS374" s="1"/>
  <c r="BP375"/>
  <c r="BI329"/>
  <c r="BL329" s="1"/>
  <c r="BK329" s="1"/>
  <c r="BH330"/>
  <c r="BA286"/>
  <c r="BD286" s="1"/>
  <c r="BC286" s="1"/>
  <c r="AZ287"/>
  <c r="AS237"/>
  <c r="AV237" s="1"/>
  <c r="AU237" s="1"/>
  <c r="AR238"/>
  <c r="AJ209"/>
  <c r="AK208"/>
  <c r="AN208" s="1"/>
  <c r="AM208" s="1"/>
  <c r="T158"/>
  <c r="X158" s="1"/>
  <c r="W158" s="1"/>
  <c r="AF181"/>
  <c r="AE181" s="1"/>
  <c r="AB182"/>
  <c r="AC182" s="1"/>
  <c r="S159"/>
  <c r="K163"/>
  <c r="L162"/>
  <c r="O163"/>
  <c r="N163" s="1"/>
  <c r="T144" i="3"/>
  <c r="V143"/>
  <c r="Z143" s="1"/>
  <c r="CF482" i="5" l="1"/>
  <c r="CG481"/>
  <c r="CJ481" s="1"/>
  <c r="CI481" s="1"/>
  <c r="BX427"/>
  <c r="BY426"/>
  <c r="CB426" s="1"/>
  <c r="CA426" s="1"/>
  <c r="BP376"/>
  <c r="BQ375"/>
  <c r="BT375" s="1"/>
  <c r="BS375" s="1"/>
  <c r="BH331"/>
  <c r="BI330"/>
  <c r="BL330" s="1"/>
  <c r="BK330" s="1"/>
  <c r="AZ288"/>
  <c r="BA287"/>
  <c r="BD287" s="1"/>
  <c r="BC287" s="1"/>
  <c r="AR239"/>
  <c r="AS238"/>
  <c r="AV238" s="1"/>
  <c r="AU238" s="1"/>
  <c r="AJ210"/>
  <c r="AK209"/>
  <c r="AN209" s="1"/>
  <c r="AM209" s="1"/>
  <c r="T159"/>
  <c r="X159" s="1"/>
  <c r="W159" s="1"/>
  <c r="AB183"/>
  <c r="AC183" s="1"/>
  <c r="AF182"/>
  <c r="AE182" s="1"/>
  <c r="S160"/>
  <c r="K164"/>
  <c r="L163"/>
  <c r="O164"/>
  <c r="N164" s="1"/>
  <c r="T145" i="3"/>
  <c r="V144"/>
  <c r="Z144" s="1"/>
  <c r="CG482" i="5" l="1"/>
  <c r="CJ482" s="1"/>
  <c r="CI482" s="1"/>
  <c r="CF483"/>
  <c r="BY427"/>
  <c r="CB427" s="1"/>
  <c r="CA427" s="1"/>
  <c r="BX428"/>
  <c r="BQ376"/>
  <c r="BT376" s="1"/>
  <c r="BS376" s="1"/>
  <c r="BP377"/>
  <c r="BI331"/>
  <c r="BL331" s="1"/>
  <c r="BK331" s="1"/>
  <c r="BH332"/>
  <c r="BA288"/>
  <c r="BD288" s="1"/>
  <c r="BC288" s="1"/>
  <c r="AZ289"/>
  <c r="AS239"/>
  <c r="AV239" s="1"/>
  <c r="AU239" s="1"/>
  <c r="AR240"/>
  <c r="AJ211"/>
  <c r="AK210"/>
  <c r="AN210" s="1"/>
  <c r="AM210" s="1"/>
  <c r="T160"/>
  <c r="X160" s="1"/>
  <c r="W160" s="1"/>
  <c r="AF183"/>
  <c r="AE183" s="1"/>
  <c r="AB184"/>
  <c r="AC184" s="1"/>
  <c r="S161"/>
  <c r="K165"/>
  <c r="L164"/>
  <c r="O165"/>
  <c r="N165" s="1"/>
  <c r="T146" i="3"/>
  <c r="V145"/>
  <c r="Z145" s="1"/>
  <c r="CF484" i="5" l="1"/>
  <c r="CG483"/>
  <c r="CJ483" s="1"/>
  <c r="CI483" s="1"/>
  <c r="BX429"/>
  <c r="BY428"/>
  <c r="CB428" s="1"/>
  <c r="CA428" s="1"/>
  <c r="BP378"/>
  <c r="BQ377"/>
  <c r="BT377" s="1"/>
  <c r="BS377" s="1"/>
  <c r="BH333"/>
  <c r="BI332"/>
  <c r="BL332" s="1"/>
  <c r="BK332" s="1"/>
  <c r="AZ290"/>
  <c r="BA289"/>
  <c r="BD289" s="1"/>
  <c r="BC289" s="1"/>
  <c r="AR241"/>
  <c r="AS240"/>
  <c r="AV240" s="1"/>
  <c r="AU240" s="1"/>
  <c r="AJ212"/>
  <c r="AK211"/>
  <c r="AN211" s="1"/>
  <c r="AM211" s="1"/>
  <c r="T161"/>
  <c r="X161" s="1"/>
  <c r="W161" s="1"/>
  <c r="AB185"/>
  <c r="AC185" s="1"/>
  <c r="AF184"/>
  <c r="AE184" s="1"/>
  <c r="S162"/>
  <c r="K166"/>
  <c r="L165"/>
  <c r="O166"/>
  <c r="N166" s="1"/>
  <c r="T147" i="3"/>
  <c r="V146"/>
  <c r="Z146" s="1"/>
  <c r="CG484" i="5" l="1"/>
  <c r="CJ484" s="1"/>
  <c r="CI484" s="1"/>
  <c r="CF485"/>
  <c r="BY429"/>
  <c r="CB429" s="1"/>
  <c r="CA429" s="1"/>
  <c r="BX430"/>
  <c r="BQ378"/>
  <c r="BT378" s="1"/>
  <c r="BS378" s="1"/>
  <c r="BP379"/>
  <c r="BI333"/>
  <c r="BL333" s="1"/>
  <c r="BK333" s="1"/>
  <c r="BH334"/>
  <c r="BA290"/>
  <c r="BD290" s="1"/>
  <c r="BC290" s="1"/>
  <c r="AZ291"/>
  <c r="AS241"/>
  <c r="AV241" s="1"/>
  <c r="AU241" s="1"/>
  <c r="AR242"/>
  <c r="AJ213"/>
  <c r="AK212"/>
  <c r="AN212" s="1"/>
  <c r="AM212" s="1"/>
  <c r="T162"/>
  <c r="X162" s="1"/>
  <c r="W162" s="1"/>
  <c r="AF185"/>
  <c r="AE185" s="1"/>
  <c r="AB186"/>
  <c r="AC186" s="1"/>
  <c r="S163"/>
  <c r="K167"/>
  <c r="L166"/>
  <c r="O167"/>
  <c r="N167" s="1"/>
  <c r="T148" i="3"/>
  <c r="V147"/>
  <c r="Z147" s="1"/>
  <c r="CF486" i="5" l="1"/>
  <c r="CG485"/>
  <c r="CJ485" s="1"/>
  <c r="CI485" s="1"/>
  <c r="BX431"/>
  <c r="BY430"/>
  <c r="CB430" s="1"/>
  <c r="CA430" s="1"/>
  <c r="BP380"/>
  <c r="BQ379"/>
  <c r="BT379" s="1"/>
  <c r="BS379" s="1"/>
  <c r="BH335"/>
  <c r="BI334"/>
  <c r="BL334" s="1"/>
  <c r="BK334" s="1"/>
  <c r="AZ292"/>
  <c r="BA291"/>
  <c r="BD291" s="1"/>
  <c r="BC291" s="1"/>
  <c r="AR243"/>
  <c r="AS242"/>
  <c r="AV242" s="1"/>
  <c r="AU242" s="1"/>
  <c r="AJ214"/>
  <c r="AK213"/>
  <c r="AN213" s="1"/>
  <c r="AM213" s="1"/>
  <c r="T163"/>
  <c r="X163" s="1"/>
  <c r="W163" s="1"/>
  <c r="AB187"/>
  <c r="AC187" s="1"/>
  <c r="AF186"/>
  <c r="AE186" s="1"/>
  <c r="S164"/>
  <c r="K168"/>
  <c r="L167"/>
  <c r="O168"/>
  <c r="N168" s="1"/>
  <c r="T149" i="3"/>
  <c r="V148"/>
  <c r="Z148" s="1"/>
  <c r="CG486" i="5" l="1"/>
  <c r="CJ486" s="1"/>
  <c r="CI486" s="1"/>
  <c r="CF487"/>
  <c r="BY431"/>
  <c r="CB431" s="1"/>
  <c r="CA431" s="1"/>
  <c r="BX432"/>
  <c r="BQ380"/>
  <c r="BT380" s="1"/>
  <c r="BS380" s="1"/>
  <c r="BP381"/>
  <c r="BI335"/>
  <c r="BL335" s="1"/>
  <c r="BK335" s="1"/>
  <c r="BH336"/>
  <c r="BA292"/>
  <c r="BD292" s="1"/>
  <c r="BC292" s="1"/>
  <c r="AZ293"/>
  <c r="AS243"/>
  <c r="AV243" s="1"/>
  <c r="AU243" s="1"/>
  <c r="AR244"/>
  <c r="AJ215"/>
  <c r="AK214"/>
  <c r="AN214" s="1"/>
  <c r="AM214" s="1"/>
  <c r="T164"/>
  <c r="X164" s="1"/>
  <c r="W164" s="1"/>
  <c r="AF187"/>
  <c r="AE187" s="1"/>
  <c r="AB188"/>
  <c r="AC188" s="1"/>
  <c r="S165"/>
  <c r="K169"/>
  <c r="L168"/>
  <c r="O169"/>
  <c r="N169" s="1"/>
  <c r="T150" i="3"/>
  <c r="V149"/>
  <c r="Z149" s="1"/>
  <c r="CF488" i="5" l="1"/>
  <c r="CG487"/>
  <c r="CJ487" s="1"/>
  <c r="CI487" s="1"/>
  <c r="BX433"/>
  <c r="BY432"/>
  <c r="CB432" s="1"/>
  <c r="CA432" s="1"/>
  <c r="BP382"/>
  <c r="BQ381"/>
  <c r="BT381" s="1"/>
  <c r="BS381" s="1"/>
  <c r="BH337"/>
  <c r="BI336"/>
  <c r="BL336" s="1"/>
  <c r="BK336" s="1"/>
  <c r="AZ294"/>
  <c r="BA293"/>
  <c r="BD293" s="1"/>
  <c r="BC293" s="1"/>
  <c r="AR245"/>
  <c r="AS244"/>
  <c r="AV244" s="1"/>
  <c r="AU244" s="1"/>
  <c r="AJ216"/>
  <c r="AK215"/>
  <c r="AN215" s="1"/>
  <c r="AM215" s="1"/>
  <c r="T165"/>
  <c r="X165" s="1"/>
  <c r="W165" s="1"/>
  <c r="AB189"/>
  <c r="AC189" s="1"/>
  <c r="AF188"/>
  <c r="AE188" s="1"/>
  <c r="S166"/>
  <c r="K170"/>
  <c r="L169"/>
  <c r="O170"/>
  <c r="N170" s="1"/>
  <c r="T151" i="3"/>
  <c r="V150"/>
  <c r="Z150" s="1"/>
  <c r="CG488" i="5" l="1"/>
  <c r="CJ488" s="1"/>
  <c r="CI488" s="1"/>
  <c r="CF489"/>
  <c r="BY433"/>
  <c r="CB433" s="1"/>
  <c r="CA433" s="1"/>
  <c r="BX434"/>
  <c r="BQ382"/>
  <c r="BT382" s="1"/>
  <c r="BS382" s="1"/>
  <c r="BP383"/>
  <c r="BI337"/>
  <c r="BL337" s="1"/>
  <c r="BK337" s="1"/>
  <c r="BH338"/>
  <c r="BA294"/>
  <c r="BD294" s="1"/>
  <c r="BC294" s="1"/>
  <c r="AZ295"/>
  <c r="AS245"/>
  <c r="AV245" s="1"/>
  <c r="AU245" s="1"/>
  <c r="AR246"/>
  <c r="AJ217"/>
  <c r="AK216"/>
  <c r="AN216" s="1"/>
  <c r="AM216" s="1"/>
  <c r="T166"/>
  <c r="X166" s="1"/>
  <c r="W166" s="1"/>
  <c r="AF189"/>
  <c r="AE189" s="1"/>
  <c r="AB190"/>
  <c r="AC190" s="1"/>
  <c r="S167"/>
  <c r="K171"/>
  <c r="L170"/>
  <c r="O171"/>
  <c r="N171" s="1"/>
  <c r="T152" i="3"/>
  <c r="V151"/>
  <c r="Z151" s="1"/>
  <c r="CF490" i="5" l="1"/>
  <c r="CG489"/>
  <c r="CJ489" s="1"/>
  <c r="CI489" s="1"/>
  <c r="BX435"/>
  <c r="BY434"/>
  <c r="CB434" s="1"/>
  <c r="CA434" s="1"/>
  <c r="BP384"/>
  <c r="BQ383"/>
  <c r="BT383" s="1"/>
  <c r="BS383" s="1"/>
  <c r="BH339"/>
  <c r="BI338"/>
  <c r="BL338" s="1"/>
  <c r="BK338" s="1"/>
  <c r="AZ296"/>
  <c r="BA295"/>
  <c r="BD295" s="1"/>
  <c r="BC295" s="1"/>
  <c r="AR247"/>
  <c r="AS246"/>
  <c r="AV246" s="1"/>
  <c r="AU246" s="1"/>
  <c r="AJ218"/>
  <c r="AK217"/>
  <c r="AN217" s="1"/>
  <c r="AM217" s="1"/>
  <c r="T167"/>
  <c r="X167" s="1"/>
  <c r="W167" s="1"/>
  <c r="AB191"/>
  <c r="AC191" s="1"/>
  <c r="AF190"/>
  <c r="AE190" s="1"/>
  <c r="S168"/>
  <c r="K172"/>
  <c r="L171"/>
  <c r="O172"/>
  <c r="N172" s="1"/>
  <c r="T153" i="3"/>
  <c r="V152"/>
  <c r="Z152" s="1"/>
  <c r="CG490" i="5" l="1"/>
  <c r="CJ490" s="1"/>
  <c r="CI490" s="1"/>
  <c r="CF491"/>
  <c r="BY435"/>
  <c r="CB435" s="1"/>
  <c r="CA435" s="1"/>
  <c r="BX436"/>
  <c r="BQ384"/>
  <c r="BT384" s="1"/>
  <c r="BS384" s="1"/>
  <c r="BP385"/>
  <c r="BI339"/>
  <c r="BL339" s="1"/>
  <c r="BK339" s="1"/>
  <c r="BH340"/>
  <c r="BA296"/>
  <c r="BD296" s="1"/>
  <c r="BC296" s="1"/>
  <c r="AZ297"/>
  <c r="AS247"/>
  <c r="AV247" s="1"/>
  <c r="AU247" s="1"/>
  <c r="AR248"/>
  <c r="AJ219"/>
  <c r="AK218"/>
  <c r="AN218" s="1"/>
  <c r="AM218" s="1"/>
  <c r="T168"/>
  <c r="X168" s="1"/>
  <c r="W168" s="1"/>
  <c r="AF191"/>
  <c r="AE191" s="1"/>
  <c r="AB192"/>
  <c r="AC192" s="1"/>
  <c r="S169"/>
  <c r="K173"/>
  <c r="L172"/>
  <c r="O173"/>
  <c r="N173" s="1"/>
  <c r="T154" i="3"/>
  <c r="V153"/>
  <c r="Z153" s="1"/>
  <c r="CF492" i="5" l="1"/>
  <c r="CG491"/>
  <c r="CJ491" s="1"/>
  <c r="CI491" s="1"/>
  <c r="BX437"/>
  <c r="BY436"/>
  <c r="CB436" s="1"/>
  <c r="CA436" s="1"/>
  <c r="BP386"/>
  <c r="BQ385"/>
  <c r="BT385" s="1"/>
  <c r="BS385" s="1"/>
  <c r="BH341"/>
  <c r="BI340"/>
  <c r="BL340" s="1"/>
  <c r="BK340" s="1"/>
  <c r="AZ298"/>
  <c r="BA297"/>
  <c r="BD297" s="1"/>
  <c r="BC297" s="1"/>
  <c r="AR249"/>
  <c r="AS248"/>
  <c r="AV248" s="1"/>
  <c r="AU248" s="1"/>
  <c r="AJ220"/>
  <c r="AK219"/>
  <c r="AN219" s="1"/>
  <c r="AM219" s="1"/>
  <c r="T169"/>
  <c r="X169" s="1"/>
  <c r="W169" s="1"/>
  <c r="AB193"/>
  <c r="AC193" s="1"/>
  <c r="AF192"/>
  <c r="AE192" s="1"/>
  <c r="S170"/>
  <c r="K174"/>
  <c r="L173"/>
  <c r="O174"/>
  <c r="N174" s="1"/>
  <c r="T155" i="3"/>
  <c r="V154"/>
  <c r="Z154" s="1"/>
  <c r="CG492" i="5" l="1"/>
  <c r="CJ492" s="1"/>
  <c r="CI492" s="1"/>
  <c r="CF493"/>
  <c r="BY437"/>
  <c r="CB437" s="1"/>
  <c r="CA437" s="1"/>
  <c r="BX438"/>
  <c r="BQ386"/>
  <c r="BT386" s="1"/>
  <c r="BS386" s="1"/>
  <c r="BP387"/>
  <c r="BI341"/>
  <c r="BL341" s="1"/>
  <c r="BK341" s="1"/>
  <c r="BH342"/>
  <c r="BA298"/>
  <c r="BD298" s="1"/>
  <c r="BC298" s="1"/>
  <c r="AZ299"/>
  <c r="AS249"/>
  <c r="AV249" s="1"/>
  <c r="AU249" s="1"/>
  <c r="AR250"/>
  <c r="AJ221"/>
  <c r="AK220"/>
  <c r="AN220" s="1"/>
  <c r="AM220" s="1"/>
  <c r="T170"/>
  <c r="X170" s="1"/>
  <c r="W170" s="1"/>
  <c r="AF193"/>
  <c r="AE193" s="1"/>
  <c r="AB194"/>
  <c r="AC194" s="1"/>
  <c r="S171"/>
  <c r="K175"/>
  <c r="L174"/>
  <c r="O175"/>
  <c r="N175" s="1"/>
  <c r="T156" i="3"/>
  <c r="V155"/>
  <c r="Z155" s="1"/>
  <c r="CF494" i="5" l="1"/>
  <c r="CG493"/>
  <c r="CJ493" s="1"/>
  <c r="CI493" s="1"/>
  <c r="BX439"/>
  <c r="BY438"/>
  <c r="CB438" s="1"/>
  <c r="CA438" s="1"/>
  <c r="BP388"/>
  <c r="BQ387"/>
  <c r="BT387" s="1"/>
  <c r="BS387" s="1"/>
  <c r="BH343"/>
  <c r="BI342"/>
  <c r="BL342" s="1"/>
  <c r="BK342" s="1"/>
  <c r="AZ300"/>
  <c r="BA299"/>
  <c r="BD299" s="1"/>
  <c r="BC299" s="1"/>
  <c r="AR251"/>
  <c r="AS250"/>
  <c r="AV250" s="1"/>
  <c r="AU250" s="1"/>
  <c r="AJ222"/>
  <c r="AK221"/>
  <c r="AN221" s="1"/>
  <c r="AM221" s="1"/>
  <c r="T171"/>
  <c r="X171" s="1"/>
  <c r="W171" s="1"/>
  <c r="AB195"/>
  <c r="AC195" s="1"/>
  <c r="AF194"/>
  <c r="AE194" s="1"/>
  <c r="S172"/>
  <c r="K176"/>
  <c r="L175"/>
  <c r="O176"/>
  <c r="N176" s="1"/>
  <c r="T157" i="3"/>
  <c r="V156"/>
  <c r="Z156" s="1"/>
  <c r="CG494" i="5" l="1"/>
  <c r="CJ494" s="1"/>
  <c r="CI494" s="1"/>
  <c r="CF495"/>
  <c r="BY439"/>
  <c r="CB439" s="1"/>
  <c r="CA439" s="1"/>
  <c r="BX440"/>
  <c r="BQ388"/>
  <c r="BT388" s="1"/>
  <c r="BS388" s="1"/>
  <c r="BP389"/>
  <c r="BI343"/>
  <c r="BL343" s="1"/>
  <c r="BK343" s="1"/>
  <c r="BH344"/>
  <c r="BA300"/>
  <c r="BD300" s="1"/>
  <c r="BC300" s="1"/>
  <c r="AZ301"/>
  <c r="AS251"/>
  <c r="AV251" s="1"/>
  <c r="AU251" s="1"/>
  <c r="AR252"/>
  <c r="AJ223"/>
  <c r="AK222"/>
  <c r="AN222" s="1"/>
  <c r="AM222" s="1"/>
  <c r="T172"/>
  <c r="X172" s="1"/>
  <c r="W172" s="1"/>
  <c r="AF195"/>
  <c r="AE195" s="1"/>
  <c r="AB196"/>
  <c r="AC196" s="1"/>
  <c r="S173"/>
  <c r="K177"/>
  <c r="L176"/>
  <c r="O177"/>
  <c r="N177" s="1"/>
  <c r="T158" i="3"/>
  <c r="V157"/>
  <c r="Z157" s="1"/>
  <c r="CF496" i="5" l="1"/>
  <c r="CG495"/>
  <c r="CJ495" s="1"/>
  <c r="CI495" s="1"/>
  <c r="BX441"/>
  <c r="BY440"/>
  <c r="CB440" s="1"/>
  <c r="CA440" s="1"/>
  <c r="BP390"/>
  <c r="BQ389"/>
  <c r="BT389" s="1"/>
  <c r="BS389" s="1"/>
  <c r="BH345"/>
  <c r="BI344"/>
  <c r="BL344" s="1"/>
  <c r="BK344" s="1"/>
  <c r="AZ302"/>
  <c r="BA301"/>
  <c r="BD301" s="1"/>
  <c r="BC301" s="1"/>
  <c r="AR253"/>
  <c r="AS252"/>
  <c r="AV252" s="1"/>
  <c r="AU252" s="1"/>
  <c r="AJ224"/>
  <c r="AK223"/>
  <c r="AN223" s="1"/>
  <c r="AM223" s="1"/>
  <c r="T173"/>
  <c r="X173" s="1"/>
  <c r="W173" s="1"/>
  <c r="AB197"/>
  <c r="AC197" s="1"/>
  <c r="AF196"/>
  <c r="AE196" s="1"/>
  <c r="S174"/>
  <c r="K178"/>
  <c r="L177"/>
  <c r="O178"/>
  <c r="N178" s="1"/>
  <c r="T159" i="3"/>
  <c r="V158"/>
  <c r="Z158" s="1"/>
  <c r="CG496" i="5" l="1"/>
  <c r="CJ496" s="1"/>
  <c r="CI496" s="1"/>
  <c r="CF497"/>
  <c r="BY441"/>
  <c r="CB441" s="1"/>
  <c r="CA441" s="1"/>
  <c r="BX442"/>
  <c r="BQ390"/>
  <c r="BT390" s="1"/>
  <c r="BS390" s="1"/>
  <c r="BP391"/>
  <c r="BI345"/>
  <c r="BL345" s="1"/>
  <c r="BK345" s="1"/>
  <c r="BH346"/>
  <c r="BA302"/>
  <c r="BD302" s="1"/>
  <c r="BC302" s="1"/>
  <c r="AZ303"/>
  <c r="AS253"/>
  <c r="AV253" s="1"/>
  <c r="AU253" s="1"/>
  <c r="AR254"/>
  <c r="AJ225"/>
  <c r="AK224"/>
  <c r="AN224" s="1"/>
  <c r="AM224" s="1"/>
  <c r="T174"/>
  <c r="X174" s="1"/>
  <c r="W174" s="1"/>
  <c r="AF197"/>
  <c r="AE197" s="1"/>
  <c r="AB198"/>
  <c r="AC198" s="1"/>
  <c r="S175"/>
  <c r="K179"/>
  <c r="L178"/>
  <c r="O179"/>
  <c r="N179" s="1"/>
  <c r="T160" i="3"/>
  <c r="V159"/>
  <c r="Z159" s="1"/>
  <c r="CF498" i="5" l="1"/>
  <c r="CG497"/>
  <c r="CJ497" s="1"/>
  <c r="CI497" s="1"/>
  <c r="BX443"/>
  <c r="BY442"/>
  <c r="CB442" s="1"/>
  <c r="CA442" s="1"/>
  <c r="BP392"/>
  <c r="BQ391"/>
  <c r="BT391" s="1"/>
  <c r="BS391" s="1"/>
  <c r="BH347"/>
  <c r="BI346"/>
  <c r="BL346" s="1"/>
  <c r="BK346" s="1"/>
  <c r="AZ304"/>
  <c r="BA303"/>
  <c r="BD303" s="1"/>
  <c r="BC303" s="1"/>
  <c r="AR255"/>
  <c r="AS254"/>
  <c r="AV254" s="1"/>
  <c r="AU254" s="1"/>
  <c r="AJ226"/>
  <c r="AK225"/>
  <c r="AN225" s="1"/>
  <c r="AM225" s="1"/>
  <c r="T175"/>
  <c r="X175" s="1"/>
  <c r="W175" s="1"/>
  <c r="AB199"/>
  <c r="AC199" s="1"/>
  <c r="AF198"/>
  <c r="AE198" s="1"/>
  <c r="S176"/>
  <c r="K180"/>
  <c r="L179"/>
  <c r="O180"/>
  <c r="N180" s="1"/>
  <c r="T161" i="3"/>
  <c r="V160"/>
  <c r="Z160" s="1"/>
  <c r="CG498" i="5" l="1"/>
  <c r="CJ498" s="1"/>
  <c r="CI498" s="1"/>
  <c r="CF499"/>
  <c r="BY443"/>
  <c r="CB443" s="1"/>
  <c r="CA443" s="1"/>
  <c r="BX444"/>
  <c r="BQ392"/>
  <c r="BT392" s="1"/>
  <c r="BS392" s="1"/>
  <c r="BP393"/>
  <c r="BI347"/>
  <c r="BL347" s="1"/>
  <c r="BK347" s="1"/>
  <c r="BH348"/>
  <c r="BA304"/>
  <c r="BD304" s="1"/>
  <c r="BC304" s="1"/>
  <c r="AZ305"/>
  <c r="AS255"/>
  <c r="AV255" s="1"/>
  <c r="AU255" s="1"/>
  <c r="AR256"/>
  <c r="AJ227"/>
  <c r="AK226"/>
  <c r="AN226" s="1"/>
  <c r="AM226" s="1"/>
  <c r="T176"/>
  <c r="X176" s="1"/>
  <c r="W176" s="1"/>
  <c r="AF199"/>
  <c r="AE199" s="1"/>
  <c r="AB200"/>
  <c r="AC200" s="1"/>
  <c r="S177"/>
  <c r="K181"/>
  <c r="L180"/>
  <c r="O181"/>
  <c r="N181" s="1"/>
  <c r="T162" i="3"/>
  <c r="V161"/>
  <c r="Z161" s="1"/>
  <c r="CF500" i="5" l="1"/>
  <c r="CG499"/>
  <c r="CJ499" s="1"/>
  <c r="CI499" s="1"/>
  <c r="BX445"/>
  <c r="BY444"/>
  <c r="CB444" s="1"/>
  <c r="CA444" s="1"/>
  <c r="BP394"/>
  <c r="BQ393"/>
  <c r="BT393" s="1"/>
  <c r="BS393" s="1"/>
  <c r="BH349"/>
  <c r="BI348"/>
  <c r="BL348" s="1"/>
  <c r="BK348" s="1"/>
  <c r="AZ306"/>
  <c r="BA305"/>
  <c r="BD305" s="1"/>
  <c r="BC305" s="1"/>
  <c r="AR257"/>
  <c r="AS256"/>
  <c r="AV256" s="1"/>
  <c r="AU256" s="1"/>
  <c r="AJ228"/>
  <c r="AK227"/>
  <c r="AN227" s="1"/>
  <c r="AM227" s="1"/>
  <c r="T177"/>
  <c r="X177" s="1"/>
  <c r="W177" s="1"/>
  <c r="AB201"/>
  <c r="AC201" s="1"/>
  <c r="AF200"/>
  <c r="AE200" s="1"/>
  <c r="S178"/>
  <c r="K182"/>
  <c r="L181"/>
  <c r="O182"/>
  <c r="N182" s="1"/>
  <c r="T163" i="3"/>
  <c r="V162"/>
  <c r="Z162" s="1"/>
  <c r="CG500" i="5" l="1"/>
  <c r="CJ500" s="1"/>
  <c r="CI500" s="1"/>
  <c r="CF501"/>
  <c r="BY445"/>
  <c r="CB445" s="1"/>
  <c r="CA445" s="1"/>
  <c r="BX446"/>
  <c r="BQ394"/>
  <c r="BT394" s="1"/>
  <c r="BS394" s="1"/>
  <c r="BP395"/>
  <c r="BI349"/>
  <c r="BL349" s="1"/>
  <c r="BK349" s="1"/>
  <c r="BH350"/>
  <c r="BA306"/>
  <c r="BD306" s="1"/>
  <c r="BC306" s="1"/>
  <c r="AZ307"/>
  <c r="AS257"/>
  <c r="AV257" s="1"/>
  <c r="AU257" s="1"/>
  <c r="AR258"/>
  <c r="AJ229"/>
  <c r="AK228"/>
  <c r="AN228" s="1"/>
  <c r="AM228" s="1"/>
  <c r="T178"/>
  <c r="X178" s="1"/>
  <c r="W178" s="1"/>
  <c r="AF201"/>
  <c r="AE201" s="1"/>
  <c r="AB202"/>
  <c r="AC202" s="1"/>
  <c r="S179"/>
  <c r="K183"/>
  <c r="L182"/>
  <c r="O183"/>
  <c r="N183" s="1"/>
  <c r="T164" i="3"/>
  <c r="V163"/>
  <c r="Z163" s="1"/>
  <c r="CF502" i="5" l="1"/>
  <c r="CG501"/>
  <c r="CJ501" s="1"/>
  <c r="CI501" s="1"/>
  <c r="BX447"/>
  <c r="BY446"/>
  <c r="CB446" s="1"/>
  <c r="CA446" s="1"/>
  <c r="BP396"/>
  <c r="BQ395"/>
  <c r="BT395" s="1"/>
  <c r="BS395" s="1"/>
  <c r="BH351"/>
  <c r="BI350"/>
  <c r="BL350" s="1"/>
  <c r="BK350" s="1"/>
  <c r="AZ308"/>
  <c r="BA307"/>
  <c r="BD307" s="1"/>
  <c r="BC307" s="1"/>
  <c r="AR259"/>
  <c r="AS258"/>
  <c r="AV258" s="1"/>
  <c r="AU258" s="1"/>
  <c r="AJ230"/>
  <c r="AK229"/>
  <c r="AN229" s="1"/>
  <c r="AM229" s="1"/>
  <c r="T179"/>
  <c r="X179" s="1"/>
  <c r="W179" s="1"/>
  <c r="AB203"/>
  <c r="AC203" s="1"/>
  <c r="AF202"/>
  <c r="AE202" s="1"/>
  <c r="S180"/>
  <c r="K184"/>
  <c r="L183"/>
  <c r="O184"/>
  <c r="N184" s="1"/>
  <c r="T165" i="3"/>
  <c r="V164"/>
  <c r="Z164" s="1"/>
  <c r="CG502" i="5" l="1"/>
  <c r="CJ502" s="1"/>
  <c r="CI502" s="1"/>
  <c r="CF503"/>
  <c r="BY447"/>
  <c r="CB447" s="1"/>
  <c r="CA447" s="1"/>
  <c r="BX448"/>
  <c r="BQ396"/>
  <c r="BT396" s="1"/>
  <c r="BS396" s="1"/>
  <c r="BP397"/>
  <c r="BI351"/>
  <c r="BL351" s="1"/>
  <c r="BK351" s="1"/>
  <c r="BH352"/>
  <c r="BA308"/>
  <c r="BD308" s="1"/>
  <c r="BC308" s="1"/>
  <c r="AZ309"/>
  <c r="AS259"/>
  <c r="AV259" s="1"/>
  <c r="AU259" s="1"/>
  <c r="AR260"/>
  <c r="AJ231"/>
  <c r="AK230"/>
  <c r="AN230" s="1"/>
  <c r="AM230" s="1"/>
  <c r="T180"/>
  <c r="X180" s="1"/>
  <c r="W180" s="1"/>
  <c r="AF203"/>
  <c r="AE203" s="1"/>
  <c r="AB204"/>
  <c r="AC204" s="1"/>
  <c r="S181"/>
  <c r="K185"/>
  <c r="L184"/>
  <c r="O185"/>
  <c r="N185" s="1"/>
  <c r="T166" i="3"/>
  <c r="V165"/>
  <c r="Z165" s="1"/>
  <c r="CF504" i="5" l="1"/>
  <c r="CG503"/>
  <c r="CJ503" s="1"/>
  <c r="CI503" s="1"/>
  <c r="BX449"/>
  <c r="BY448"/>
  <c r="CB448" s="1"/>
  <c r="CA448" s="1"/>
  <c r="BP398"/>
  <c r="BQ397"/>
  <c r="BT397" s="1"/>
  <c r="BS397" s="1"/>
  <c r="BH353"/>
  <c r="BI352"/>
  <c r="BL352" s="1"/>
  <c r="BK352" s="1"/>
  <c r="AZ310"/>
  <c r="BA309"/>
  <c r="BD309" s="1"/>
  <c r="BC309" s="1"/>
  <c r="AR261"/>
  <c r="AS260"/>
  <c r="AV260" s="1"/>
  <c r="AU260" s="1"/>
  <c r="AJ232"/>
  <c r="AK231"/>
  <c r="AN231" s="1"/>
  <c r="AM231" s="1"/>
  <c r="T181"/>
  <c r="X181" s="1"/>
  <c r="W181" s="1"/>
  <c r="AB205"/>
  <c r="AC205" s="1"/>
  <c r="AF204"/>
  <c r="AE204" s="1"/>
  <c r="S182"/>
  <c r="K186"/>
  <c r="L185"/>
  <c r="O186"/>
  <c r="N186" s="1"/>
  <c r="T167" i="3"/>
  <c r="V166"/>
  <c r="Z166" s="1"/>
  <c r="CG504" i="5" l="1"/>
  <c r="CJ504" s="1"/>
  <c r="CI504" s="1"/>
  <c r="CF505"/>
  <c r="BY449"/>
  <c r="CB449" s="1"/>
  <c r="CA449" s="1"/>
  <c r="BX450"/>
  <c r="BQ398"/>
  <c r="BT398" s="1"/>
  <c r="BS398" s="1"/>
  <c r="BP399"/>
  <c r="BI353"/>
  <c r="BL353" s="1"/>
  <c r="BK353" s="1"/>
  <c r="BH354"/>
  <c r="BA310"/>
  <c r="BD310" s="1"/>
  <c r="BC310" s="1"/>
  <c r="AZ311"/>
  <c r="AS261"/>
  <c r="AV261" s="1"/>
  <c r="AU261" s="1"/>
  <c r="AR262"/>
  <c r="AJ233"/>
  <c r="AK232"/>
  <c r="AN232" s="1"/>
  <c r="AM232" s="1"/>
  <c r="T182"/>
  <c r="X182" s="1"/>
  <c r="W182" s="1"/>
  <c r="AF205"/>
  <c r="AE205" s="1"/>
  <c r="AB206"/>
  <c r="AC206" s="1"/>
  <c r="S183"/>
  <c r="K187"/>
  <c r="L186"/>
  <c r="O187"/>
  <c r="N187" s="1"/>
  <c r="T168" i="3"/>
  <c r="V167"/>
  <c r="Z167" s="1"/>
  <c r="CF506" i="5" l="1"/>
  <c r="CG505"/>
  <c r="CJ505" s="1"/>
  <c r="CI505" s="1"/>
  <c r="BX451"/>
  <c r="BY450"/>
  <c r="CB450" s="1"/>
  <c r="CA450" s="1"/>
  <c r="BP400"/>
  <c r="BQ399"/>
  <c r="BT399" s="1"/>
  <c r="BS399" s="1"/>
  <c r="BH355"/>
  <c r="BI354"/>
  <c r="BL354" s="1"/>
  <c r="BK354" s="1"/>
  <c r="AZ312"/>
  <c r="BA311"/>
  <c r="BD311" s="1"/>
  <c r="BC311" s="1"/>
  <c r="AR263"/>
  <c r="AS262"/>
  <c r="AV262" s="1"/>
  <c r="AU262" s="1"/>
  <c r="AJ234"/>
  <c r="AK233"/>
  <c r="AN233" s="1"/>
  <c r="AM233" s="1"/>
  <c r="T183"/>
  <c r="X183" s="1"/>
  <c r="W183" s="1"/>
  <c r="AB207"/>
  <c r="AC207" s="1"/>
  <c r="AF206"/>
  <c r="AE206" s="1"/>
  <c r="S184"/>
  <c r="K188"/>
  <c r="L187"/>
  <c r="O188"/>
  <c r="N188" s="1"/>
  <c r="T169" i="3"/>
  <c r="V168"/>
  <c r="Z168" s="1"/>
  <c r="CG506" i="5" l="1"/>
  <c r="CJ506" s="1"/>
  <c r="CI506" s="1"/>
  <c r="CF507"/>
  <c r="BY451"/>
  <c r="CB451" s="1"/>
  <c r="CA451" s="1"/>
  <c r="BX452"/>
  <c r="BQ400"/>
  <c r="BT400" s="1"/>
  <c r="BS400" s="1"/>
  <c r="BP401"/>
  <c r="BI355"/>
  <c r="BL355" s="1"/>
  <c r="BK355" s="1"/>
  <c r="BH356"/>
  <c r="BA312"/>
  <c r="BD312" s="1"/>
  <c r="BC312" s="1"/>
  <c r="AZ313"/>
  <c r="AS263"/>
  <c r="AV263" s="1"/>
  <c r="AU263" s="1"/>
  <c r="AR264"/>
  <c r="AJ235"/>
  <c r="AK234"/>
  <c r="AN234" s="1"/>
  <c r="AM234" s="1"/>
  <c r="T184"/>
  <c r="X184" s="1"/>
  <c r="W184" s="1"/>
  <c r="AF207"/>
  <c r="AE207" s="1"/>
  <c r="AB208"/>
  <c r="AC208" s="1"/>
  <c r="S185"/>
  <c r="K189"/>
  <c r="L188"/>
  <c r="O189"/>
  <c r="N189" s="1"/>
  <c r="T170" i="3"/>
  <c r="V169"/>
  <c r="Z169" s="1"/>
  <c r="CF508" i="5" l="1"/>
  <c r="CG507"/>
  <c r="CJ507" s="1"/>
  <c r="CI507" s="1"/>
  <c r="BX453"/>
  <c r="BY452"/>
  <c r="CB452" s="1"/>
  <c r="CA452" s="1"/>
  <c r="BP402"/>
  <c r="BQ401"/>
  <c r="BT401" s="1"/>
  <c r="BS401" s="1"/>
  <c r="BH357"/>
  <c r="BI356"/>
  <c r="BL356" s="1"/>
  <c r="BK356" s="1"/>
  <c r="AZ314"/>
  <c r="BA313"/>
  <c r="BD313" s="1"/>
  <c r="BC313" s="1"/>
  <c r="AR265"/>
  <c r="AS264"/>
  <c r="AV264" s="1"/>
  <c r="AU264" s="1"/>
  <c r="AJ236"/>
  <c r="AK235"/>
  <c r="AN235" s="1"/>
  <c r="AM235" s="1"/>
  <c r="T185"/>
  <c r="X185" s="1"/>
  <c r="W185" s="1"/>
  <c r="AB209"/>
  <c r="AC209" s="1"/>
  <c r="AF208"/>
  <c r="AE208" s="1"/>
  <c r="S186"/>
  <c r="K190"/>
  <c r="L189"/>
  <c r="O190"/>
  <c r="N190" s="1"/>
  <c r="T171" i="3"/>
  <c r="V170"/>
  <c r="Z170" s="1"/>
  <c r="CG508" i="5" l="1"/>
  <c r="CJ508" s="1"/>
  <c r="CI508" s="1"/>
  <c r="CF509"/>
  <c r="BY453"/>
  <c r="CB453" s="1"/>
  <c r="CA453" s="1"/>
  <c r="BX454"/>
  <c r="BQ402"/>
  <c r="BT402" s="1"/>
  <c r="BS402" s="1"/>
  <c r="BP403"/>
  <c r="BI357"/>
  <c r="BL357" s="1"/>
  <c r="BK357" s="1"/>
  <c r="BH358"/>
  <c r="BA314"/>
  <c r="BD314" s="1"/>
  <c r="BC314" s="1"/>
  <c r="AZ315"/>
  <c r="AS265"/>
  <c r="AV265" s="1"/>
  <c r="AU265" s="1"/>
  <c r="AR266"/>
  <c r="AJ237"/>
  <c r="AK236"/>
  <c r="AN236" s="1"/>
  <c r="AM236" s="1"/>
  <c r="T186"/>
  <c r="X186" s="1"/>
  <c r="W186" s="1"/>
  <c r="AF209"/>
  <c r="AE209" s="1"/>
  <c r="AB210"/>
  <c r="AC210" s="1"/>
  <c r="S187"/>
  <c r="K191"/>
  <c r="L190"/>
  <c r="O191"/>
  <c r="N191" s="1"/>
  <c r="T172" i="3"/>
  <c r="V171"/>
  <c r="Z171" s="1"/>
  <c r="CF510" i="5" l="1"/>
  <c r="CG509"/>
  <c r="CJ509" s="1"/>
  <c r="CI509" s="1"/>
  <c r="BX455"/>
  <c r="BY454"/>
  <c r="CB454" s="1"/>
  <c r="CA454" s="1"/>
  <c r="BP404"/>
  <c r="BQ403"/>
  <c r="BT403" s="1"/>
  <c r="BS403" s="1"/>
  <c r="BH359"/>
  <c r="BI358"/>
  <c r="BL358" s="1"/>
  <c r="BK358" s="1"/>
  <c r="AZ316"/>
  <c r="BA315"/>
  <c r="BD315" s="1"/>
  <c r="BC315" s="1"/>
  <c r="AR267"/>
  <c r="AS266"/>
  <c r="AV266" s="1"/>
  <c r="AU266" s="1"/>
  <c r="AJ238"/>
  <c r="AK237"/>
  <c r="AN237" s="1"/>
  <c r="AM237" s="1"/>
  <c r="T187"/>
  <c r="X187" s="1"/>
  <c r="W187" s="1"/>
  <c r="AB211"/>
  <c r="AC211" s="1"/>
  <c r="AF210"/>
  <c r="AE210" s="1"/>
  <c r="S188"/>
  <c r="K192"/>
  <c r="L191"/>
  <c r="O192"/>
  <c r="N192" s="1"/>
  <c r="T173" i="3"/>
  <c r="V172"/>
  <c r="Z172" s="1"/>
  <c r="CG510" i="5" l="1"/>
  <c r="CJ510" s="1"/>
  <c r="CI510" s="1"/>
  <c r="CF511"/>
  <c r="BY455"/>
  <c r="CB455" s="1"/>
  <c r="CA455" s="1"/>
  <c r="BX456"/>
  <c r="BQ404"/>
  <c r="BT404" s="1"/>
  <c r="BS404" s="1"/>
  <c r="BP405"/>
  <c r="BI359"/>
  <c r="BL359" s="1"/>
  <c r="BK359" s="1"/>
  <c r="BH360"/>
  <c r="BA316"/>
  <c r="BD316" s="1"/>
  <c r="BC316" s="1"/>
  <c r="AZ317"/>
  <c r="AS267"/>
  <c r="AV267" s="1"/>
  <c r="AU267" s="1"/>
  <c r="AR268"/>
  <c r="AJ239"/>
  <c r="AK238"/>
  <c r="AN238" s="1"/>
  <c r="AM238" s="1"/>
  <c r="T188"/>
  <c r="X188" s="1"/>
  <c r="W188" s="1"/>
  <c r="AF211"/>
  <c r="AE211" s="1"/>
  <c r="AB212"/>
  <c r="AC212" s="1"/>
  <c r="S189"/>
  <c r="K193"/>
  <c r="L192"/>
  <c r="O193"/>
  <c r="N193" s="1"/>
  <c r="T174" i="3"/>
  <c r="V173"/>
  <c r="Z173" s="1"/>
  <c r="CF512" i="5" l="1"/>
  <c r="CG511"/>
  <c r="CJ511" s="1"/>
  <c r="CI511" s="1"/>
  <c r="BX457"/>
  <c r="BY456"/>
  <c r="CB456" s="1"/>
  <c r="CA456" s="1"/>
  <c r="BP406"/>
  <c r="BQ405"/>
  <c r="BT405" s="1"/>
  <c r="BS405" s="1"/>
  <c r="BH361"/>
  <c r="BI360"/>
  <c r="BL360" s="1"/>
  <c r="BK360" s="1"/>
  <c r="AZ318"/>
  <c r="BA317"/>
  <c r="BD317" s="1"/>
  <c r="BC317" s="1"/>
  <c r="AR269"/>
  <c r="AS268"/>
  <c r="AV268" s="1"/>
  <c r="AU268" s="1"/>
  <c r="AJ240"/>
  <c r="AK239"/>
  <c r="AN239" s="1"/>
  <c r="AM239" s="1"/>
  <c r="T189"/>
  <c r="X189" s="1"/>
  <c r="W189" s="1"/>
  <c r="AB213"/>
  <c r="AC213" s="1"/>
  <c r="AF212"/>
  <c r="AE212" s="1"/>
  <c r="S190"/>
  <c r="K194"/>
  <c r="L193"/>
  <c r="O194"/>
  <c r="N194" s="1"/>
  <c r="T175" i="3"/>
  <c r="V174"/>
  <c r="Z174" s="1"/>
  <c r="CG512" i="5" l="1"/>
  <c r="CJ512" s="1"/>
  <c r="CI512" s="1"/>
  <c r="CF513"/>
  <c r="BY457"/>
  <c r="CB457" s="1"/>
  <c r="CA457" s="1"/>
  <c r="BX458"/>
  <c r="BQ406"/>
  <c r="BT406" s="1"/>
  <c r="BS406" s="1"/>
  <c r="BP407"/>
  <c r="BI361"/>
  <c r="BL361" s="1"/>
  <c r="BK361" s="1"/>
  <c r="BH362"/>
  <c r="BA318"/>
  <c r="BD318" s="1"/>
  <c r="BC318" s="1"/>
  <c r="AZ319"/>
  <c r="AS269"/>
  <c r="AV269" s="1"/>
  <c r="AU269" s="1"/>
  <c r="AR270"/>
  <c r="AJ241"/>
  <c r="AK240"/>
  <c r="AN240" s="1"/>
  <c r="AM240" s="1"/>
  <c r="T190"/>
  <c r="X190" s="1"/>
  <c r="W190" s="1"/>
  <c r="AF213"/>
  <c r="AE213" s="1"/>
  <c r="AB214"/>
  <c r="AC214" s="1"/>
  <c r="S191"/>
  <c r="K195"/>
  <c r="L194"/>
  <c r="O195"/>
  <c r="N195" s="1"/>
  <c r="T176" i="3"/>
  <c r="V175"/>
  <c r="Z175" s="1"/>
  <c r="CF514" i="5" l="1"/>
  <c r="CG513"/>
  <c r="CJ513" s="1"/>
  <c r="CI513" s="1"/>
  <c r="BX459"/>
  <c r="BY458"/>
  <c r="CB458" s="1"/>
  <c r="CA458" s="1"/>
  <c r="BP408"/>
  <c r="BQ407"/>
  <c r="BT407" s="1"/>
  <c r="BS407" s="1"/>
  <c r="BH363"/>
  <c r="BI362"/>
  <c r="BL362" s="1"/>
  <c r="BK362" s="1"/>
  <c r="AZ320"/>
  <c r="BA319"/>
  <c r="BD319" s="1"/>
  <c r="BC319" s="1"/>
  <c r="AR271"/>
  <c r="AS270"/>
  <c r="AV270" s="1"/>
  <c r="AU270" s="1"/>
  <c r="AJ242"/>
  <c r="AK241"/>
  <c r="AN241" s="1"/>
  <c r="AM241" s="1"/>
  <c r="T191"/>
  <c r="X191" s="1"/>
  <c r="W191" s="1"/>
  <c r="AB215"/>
  <c r="AC215" s="1"/>
  <c r="AF214"/>
  <c r="AE214" s="1"/>
  <c r="S192"/>
  <c r="K196"/>
  <c r="L195"/>
  <c r="O196"/>
  <c r="N196" s="1"/>
  <c r="T177" i="3"/>
  <c r="V176"/>
  <c r="Z176" s="1"/>
  <c r="CG514" i="5" l="1"/>
  <c r="CJ514" s="1"/>
  <c r="CI514" s="1"/>
  <c r="CF515"/>
  <c r="BY459"/>
  <c r="CB459" s="1"/>
  <c r="CA459" s="1"/>
  <c r="BX460"/>
  <c r="BQ408"/>
  <c r="BT408" s="1"/>
  <c r="BS408" s="1"/>
  <c r="BP409"/>
  <c r="BI363"/>
  <c r="BL363" s="1"/>
  <c r="BK363" s="1"/>
  <c r="BH364"/>
  <c r="BA320"/>
  <c r="BD320" s="1"/>
  <c r="BC320" s="1"/>
  <c r="AZ321"/>
  <c r="AS271"/>
  <c r="AV271" s="1"/>
  <c r="AU271" s="1"/>
  <c r="AR272"/>
  <c r="AJ243"/>
  <c r="AK242"/>
  <c r="AN242" s="1"/>
  <c r="AM242" s="1"/>
  <c r="T192"/>
  <c r="X192" s="1"/>
  <c r="W192" s="1"/>
  <c r="AF215"/>
  <c r="AE215" s="1"/>
  <c r="AB216"/>
  <c r="AC216" s="1"/>
  <c r="S193"/>
  <c r="K197"/>
  <c r="L196"/>
  <c r="O197"/>
  <c r="N197" s="1"/>
  <c r="T178" i="3"/>
  <c r="V177"/>
  <c r="Z177" s="1"/>
  <c r="CF516" i="5" l="1"/>
  <c r="CG515"/>
  <c r="CJ515" s="1"/>
  <c r="CI515" s="1"/>
  <c r="BX461"/>
  <c r="BY460"/>
  <c r="CB460" s="1"/>
  <c r="CA460" s="1"/>
  <c r="BP410"/>
  <c r="BQ409"/>
  <c r="BT409" s="1"/>
  <c r="BS409" s="1"/>
  <c r="BH365"/>
  <c r="BI364"/>
  <c r="BL364" s="1"/>
  <c r="BK364" s="1"/>
  <c r="AZ322"/>
  <c r="BA321"/>
  <c r="BD321" s="1"/>
  <c r="BC321" s="1"/>
  <c r="AR273"/>
  <c r="AS272"/>
  <c r="AV272" s="1"/>
  <c r="AU272" s="1"/>
  <c r="AJ244"/>
  <c r="AK243"/>
  <c r="AN243" s="1"/>
  <c r="AM243" s="1"/>
  <c r="T193"/>
  <c r="X193" s="1"/>
  <c r="W193" s="1"/>
  <c r="AB217"/>
  <c r="AC217" s="1"/>
  <c r="AF216"/>
  <c r="AE216" s="1"/>
  <c r="S194"/>
  <c r="K198"/>
  <c r="L197"/>
  <c r="O198"/>
  <c r="N198" s="1"/>
  <c r="T179" i="3"/>
  <c r="V178"/>
  <c r="Z178" s="1"/>
  <c r="CG516" i="5" l="1"/>
  <c r="CJ516" s="1"/>
  <c r="CI516" s="1"/>
  <c r="CF517"/>
  <c r="BY461"/>
  <c r="CB461" s="1"/>
  <c r="CA461" s="1"/>
  <c r="BX462"/>
  <c r="BQ410"/>
  <c r="BT410" s="1"/>
  <c r="BS410" s="1"/>
  <c r="BP411"/>
  <c r="BI365"/>
  <c r="BL365" s="1"/>
  <c r="BK365" s="1"/>
  <c r="BH366"/>
  <c r="BA322"/>
  <c r="BD322" s="1"/>
  <c r="BC322" s="1"/>
  <c r="AZ323"/>
  <c r="AS273"/>
  <c r="AV273" s="1"/>
  <c r="AU273" s="1"/>
  <c r="AR274"/>
  <c r="AJ245"/>
  <c r="AK244"/>
  <c r="AN244" s="1"/>
  <c r="AM244" s="1"/>
  <c r="T194"/>
  <c r="X194" s="1"/>
  <c r="W194" s="1"/>
  <c r="AF217"/>
  <c r="AE217" s="1"/>
  <c r="AB218"/>
  <c r="AC218" s="1"/>
  <c r="S195"/>
  <c r="K199"/>
  <c r="L198"/>
  <c r="O199"/>
  <c r="N199" s="1"/>
  <c r="T180" i="3"/>
  <c r="V179"/>
  <c r="Z179" s="1"/>
  <c r="CF518" i="5" l="1"/>
  <c r="CG517"/>
  <c r="CJ517" s="1"/>
  <c r="CI517" s="1"/>
  <c r="BX463"/>
  <c r="BY462"/>
  <c r="CB462" s="1"/>
  <c r="CA462" s="1"/>
  <c r="BP412"/>
  <c r="BQ411"/>
  <c r="BT411" s="1"/>
  <c r="BS411" s="1"/>
  <c r="BH367"/>
  <c r="BI366"/>
  <c r="BL366" s="1"/>
  <c r="BK366" s="1"/>
  <c r="AZ324"/>
  <c r="BA323"/>
  <c r="BD323" s="1"/>
  <c r="BC323" s="1"/>
  <c r="AR275"/>
  <c r="AS274"/>
  <c r="AV274" s="1"/>
  <c r="AU274" s="1"/>
  <c r="AJ246"/>
  <c r="AK245"/>
  <c r="AN245" s="1"/>
  <c r="AM245" s="1"/>
  <c r="T195"/>
  <c r="X195" s="1"/>
  <c r="W195" s="1"/>
  <c r="AB219"/>
  <c r="AC219" s="1"/>
  <c r="AF218"/>
  <c r="AE218" s="1"/>
  <c r="S196"/>
  <c r="K200"/>
  <c r="L199"/>
  <c r="O200"/>
  <c r="N200" s="1"/>
  <c r="T181" i="3"/>
  <c r="V180"/>
  <c r="Z180" s="1"/>
  <c r="CG518" i="5" l="1"/>
  <c r="CJ518" s="1"/>
  <c r="CI518" s="1"/>
  <c r="CF519"/>
  <c r="BY463"/>
  <c r="CB463" s="1"/>
  <c r="CA463" s="1"/>
  <c r="BX464"/>
  <c r="BQ412"/>
  <c r="BT412" s="1"/>
  <c r="BS412" s="1"/>
  <c r="BP413"/>
  <c r="BI367"/>
  <c r="BL367" s="1"/>
  <c r="BK367" s="1"/>
  <c r="BH368"/>
  <c r="BA324"/>
  <c r="BD324" s="1"/>
  <c r="BC324" s="1"/>
  <c r="AZ325"/>
  <c r="AS275"/>
  <c r="AV275" s="1"/>
  <c r="AU275" s="1"/>
  <c r="AR276"/>
  <c r="AJ247"/>
  <c r="AK246"/>
  <c r="AN246" s="1"/>
  <c r="AM246" s="1"/>
  <c r="T196"/>
  <c r="X196" s="1"/>
  <c r="W196" s="1"/>
  <c r="AF219"/>
  <c r="AE219" s="1"/>
  <c r="AB220"/>
  <c r="AC220" s="1"/>
  <c r="S197"/>
  <c r="K201"/>
  <c r="L200"/>
  <c r="O201"/>
  <c r="N201" s="1"/>
  <c r="T182" i="3"/>
  <c r="V181"/>
  <c r="Z181" s="1"/>
  <c r="CF520" i="5" l="1"/>
  <c r="CG519"/>
  <c r="CJ519" s="1"/>
  <c r="CI519" s="1"/>
  <c r="BX465"/>
  <c r="BY464"/>
  <c r="CB464" s="1"/>
  <c r="CA464" s="1"/>
  <c r="BP414"/>
  <c r="BQ413"/>
  <c r="BT413" s="1"/>
  <c r="BS413" s="1"/>
  <c r="BH369"/>
  <c r="BI368"/>
  <c r="BL368" s="1"/>
  <c r="BK368" s="1"/>
  <c r="AZ326"/>
  <c r="BA325"/>
  <c r="BD325" s="1"/>
  <c r="BC325" s="1"/>
  <c r="AR277"/>
  <c r="AS276"/>
  <c r="AV276" s="1"/>
  <c r="AU276" s="1"/>
  <c r="AJ248"/>
  <c r="AK247"/>
  <c r="AN247" s="1"/>
  <c r="AM247" s="1"/>
  <c r="T197"/>
  <c r="X197" s="1"/>
  <c r="W197" s="1"/>
  <c r="AB221"/>
  <c r="AC221" s="1"/>
  <c r="AF220"/>
  <c r="AE220" s="1"/>
  <c r="S198"/>
  <c r="K202"/>
  <c r="L201"/>
  <c r="O202"/>
  <c r="N202" s="1"/>
  <c r="T183" i="3"/>
  <c r="V182"/>
  <c r="Z182" s="1"/>
  <c r="CG520" i="5" l="1"/>
  <c r="CJ520" s="1"/>
  <c r="CI520" s="1"/>
  <c r="CF521"/>
  <c r="BY465"/>
  <c r="CB465" s="1"/>
  <c r="CA465" s="1"/>
  <c r="BX466"/>
  <c r="BQ414"/>
  <c r="BT414" s="1"/>
  <c r="BS414" s="1"/>
  <c r="BP415"/>
  <c r="BI369"/>
  <c r="BL369" s="1"/>
  <c r="BK369" s="1"/>
  <c r="BH370"/>
  <c r="BA326"/>
  <c r="BD326" s="1"/>
  <c r="BC326" s="1"/>
  <c r="AZ327"/>
  <c r="AS277"/>
  <c r="AV277" s="1"/>
  <c r="AU277" s="1"/>
  <c r="AR278"/>
  <c r="AJ249"/>
  <c r="AK248"/>
  <c r="AN248" s="1"/>
  <c r="AM248" s="1"/>
  <c r="T198"/>
  <c r="X198" s="1"/>
  <c r="W198" s="1"/>
  <c r="AF221"/>
  <c r="AE221" s="1"/>
  <c r="AB222"/>
  <c r="AC222" s="1"/>
  <c r="S199"/>
  <c r="K203"/>
  <c r="L202"/>
  <c r="O203"/>
  <c r="N203" s="1"/>
  <c r="T184" i="3"/>
  <c r="V183"/>
  <c r="Z183" s="1"/>
  <c r="CF522" i="5" l="1"/>
  <c r="CG521"/>
  <c r="CJ521" s="1"/>
  <c r="CI521" s="1"/>
  <c r="BX467"/>
  <c r="BY466"/>
  <c r="CB466" s="1"/>
  <c r="CA466" s="1"/>
  <c r="BP416"/>
  <c r="BQ415"/>
  <c r="BT415" s="1"/>
  <c r="BS415" s="1"/>
  <c r="BH371"/>
  <c r="BI370"/>
  <c r="BL370" s="1"/>
  <c r="BK370" s="1"/>
  <c r="AZ328"/>
  <c r="BA327"/>
  <c r="BD327" s="1"/>
  <c r="BC327" s="1"/>
  <c r="AR279"/>
  <c r="AS278"/>
  <c r="AV278" s="1"/>
  <c r="AU278" s="1"/>
  <c r="AJ250"/>
  <c r="AK249"/>
  <c r="AN249" s="1"/>
  <c r="AM249" s="1"/>
  <c r="T199"/>
  <c r="X199" s="1"/>
  <c r="W199" s="1"/>
  <c r="AB223"/>
  <c r="AC223" s="1"/>
  <c r="AF222"/>
  <c r="AE222" s="1"/>
  <c r="S200"/>
  <c r="K204"/>
  <c r="L203"/>
  <c r="O204"/>
  <c r="N204" s="1"/>
  <c r="T185" i="3"/>
  <c r="V184"/>
  <c r="Z184" s="1"/>
  <c r="CG522" i="5" l="1"/>
  <c r="CJ522" s="1"/>
  <c r="CI522" s="1"/>
  <c r="CF523"/>
  <c r="BY467"/>
  <c r="CB467" s="1"/>
  <c r="CA467" s="1"/>
  <c r="BX468"/>
  <c r="BQ416"/>
  <c r="BT416" s="1"/>
  <c r="BS416" s="1"/>
  <c r="BP417"/>
  <c r="BI371"/>
  <c r="BL371" s="1"/>
  <c r="BK371" s="1"/>
  <c r="BH372"/>
  <c r="BA328"/>
  <c r="BD328" s="1"/>
  <c r="BC328" s="1"/>
  <c r="AZ329"/>
  <c r="AS279"/>
  <c r="AV279" s="1"/>
  <c r="AU279" s="1"/>
  <c r="AR280"/>
  <c r="AJ251"/>
  <c r="AK250"/>
  <c r="AN250" s="1"/>
  <c r="AM250" s="1"/>
  <c r="T200"/>
  <c r="X200" s="1"/>
  <c r="W200" s="1"/>
  <c r="AF223"/>
  <c r="AE223" s="1"/>
  <c r="AB224"/>
  <c r="AC224" s="1"/>
  <c r="S201"/>
  <c r="K205"/>
  <c r="L204"/>
  <c r="O205"/>
  <c r="N205" s="1"/>
  <c r="T186" i="3"/>
  <c r="V185"/>
  <c r="Z185" s="1"/>
  <c r="CF524" i="5" l="1"/>
  <c r="CG523"/>
  <c r="CJ523" s="1"/>
  <c r="CI523" s="1"/>
  <c r="BX469"/>
  <c r="BY468"/>
  <c r="CB468" s="1"/>
  <c r="CA468" s="1"/>
  <c r="BP418"/>
  <c r="BQ417"/>
  <c r="BT417" s="1"/>
  <c r="BS417" s="1"/>
  <c r="BH373"/>
  <c r="BI372"/>
  <c r="BL372" s="1"/>
  <c r="BK372" s="1"/>
  <c r="AZ330"/>
  <c r="BA329"/>
  <c r="BD329" s="1"/>
  <c r="BC329" s="1"/>
  <c r="AR281"/>
  <c r="AS280"/>
  <c r="AV280" s="1"/>
  <c r="AU280" s="1"/>
  <c r="AJ252"/>
  <c r="AK251"/>
  <c r="AN251" s="1"/>
  <c r="AM251" s="1"/>
  <c r="T201"/>
  <c r="X201" s="1"/>
  <c r="W201" s="1"/>
  <c r="AB225"/>
  <c r="AC225" s="1"/>
  <c r="AF224"/>
  <c r="AE224" s="1"/>
  <c r="S202"/>
  <c r="K206"/>
  <c r="L205"/>
  <c r="O206"/>
  <c r="N206" s="1"/>
  <c r="T187" i="3"/>
  <c r="V186"/>
  <c r="Z186" s="1"/>
  <c r="CG524" i="5" l="1"/>
  <c r="CJ524" s="1"/>
  <c r="CI524" s="1"/>
  <c r="CF525"/>
  <c r="BY469"/>
  <c r="CB469" s="1"/>
  <c r="CA469" s="1"/>
  <c r="BX470"/>
  <c r="BQ418"/>
  <c r="BT418" s="1"/>
  <c r="BS418" s="1"/>
  <c r="BP419"/>
  <c r="BI373"/>
  <c r="BL373" s="1"/>
  <c r="BK373" s="1"/>
  <c r="BH374"/>
  <c r="BA330"/>
  <c r="BD330" s="1"/>
  <c r="BC330" s="1"/>
  <c r="AZ331"/>
  <c r="AS281"/>
  <c r="AV281" s="1"/>
  <c r="AU281" s="1"/>
  <c r="AR282"/>
  <c r="AJ253"/>
  <c r="AK252"/>
  <c r="AN252" s="1"/>
  <c r="AM252" s="1"/>
  <c r="T202"/>
  <c r="X202" s="1"/>
  <c r="W202" s="1"/>
  <c r="AF225"/>
  <c r="AE225" s="1"/>
  <c r="AB226"/>
  <c r="AC226" s="1"/>
  <c r="S203"/>
  <c r="K207"/>
  <c r="L206"/>
  <c r="O207"/>
  <c r="N207" s="1"/>
  <c r="T188" i="3"/>
  <c r="V187"/>
  <c r="Z187" s="1"/>
  <c r="CF526" i="5" l="1"/>
  <c r="CG525"/>
  <c r="CJ525" s="1"/>
  <c r="CI525" s="1"/>
  <c r="BX471"/>
  <c r="BY470"/>
  <c r="CB470" s="1"/>
  <c r="CA470" s="1"/>
  <c r="BP420"/>
  <c r="BQ419"/>
  <c r="BT419" s="1"/>
  <c r="BS419" s="1"/>
  <c r="BH375"/>
  <c r="BI374"/>
  <c r="BL374" s="1"/>
  <c r="BK374" s="1"/>
  <c r="AZ332"/>
  <c r="BA331"/>
  <c r="BD331" s="1"/>
  <c r="BC331" s="1"/>
  <c r="AR283"/>
  <c r="AS282"/>
  <c r="AV282" s="1"/>
  <c r="AU282" s="1"/>
  <c r="AJ254"/>
  <c r="AK253"/>
  <c r="AN253" s="1"/>
  <c r="AM253" s="1"/>
  <c r="T203"/>
  <c r="X203" s="1"/>
  <c r="W203" s="1"/>
  <c r="AB227"/>
  <c r="AC227" s="1"/>
  <c r="AF226"/>
  <c r="AE226" s="1"/>
  <c r="S204"/>
  <c r="K208"/>
  <c r="L207"/>
  <c r="O208"/>
  <c r="N208" s="1"/>
  <c r="T189" i="3"/>
  <c r="V188"/>
  <c r="Z188" s="1"/>
  <c r="CG526" i="5" l="1"/>
  <c r="CJ526" s="1"/>
  <c r="CI526" s="1"/>
  <c r="CF527"/>
  <c r="BY471"/>
  <c r="CB471" s="1"/>
  <c r="CA471" s="1"/>
  <c r="BX472"/>
  <c r="BQ420"/>
  <c r="BT420" s="1"/>
  <c r="BS420" s="1"/>
  <c r="BP421"/>
  <c r="BI375"/>
  <c r="BL375" s="1"/>
  <c r="BK375" s="1"/>
  <c r="BH376"/>
  <c r="BA332"/>
  <c r="BD332" s="1"/>
  <c r="BC332" s="1"/>
  <c r="AZ333"/>
  <c r="AS283"/>
  <c r="AV283" s="1"/>
  <c r="AU283" s="1"/>
  <c r="AR284"/>
  <c r="AJ255"/>
  <c r="AK254"/>
  <c r="AN254" s="1"/>
  <c r="AM254" s="1"/>
  <c r="T204"/>
  <c r="X204" s="1"/>
  <c r="W204" s="1"/>
  <c r="AF227"/>
  <c r="AE227" s="1"/>
  <c r="AB228"/>
  <c r="AC228" s="1"/>
  <c r="S205"/>
  <c r="K209"/>
  <c r="L208"/>
  <c r="O209"/>
  <c r="N209" s="1"/>
  <c r="T190" i="3"/>
  <c r="V189"/>
  <c r="Z189" s="1"/>
  <c r="CF528" i="5" l="1"/>
  <c r="CG527"/>
  <c r="CJ527" s="1"/>
  <c r="CI527" s="1"/>
  <c r="BX473"/>
  <c r="BY472"/>
  <c r="CB472" s="1"/>
  <c r="CA472" s="1"/>
  <c r="BP422"/>
  <c r="BQ421"/>
  <c r="BT421" s="1"/>
  <c r="BS421" s="1"/>
  <c r="BH377"/>
  <c r="BI376"/>
  <c r="BL376" s="1"/>
  <c r="BK376" s="1"/>
  <c r="AZ334"/>
  <c r="BA333"/>
  <c r="BD333" s="1"/>
  <c r="BC333" s="1"/>
  <c r="AR285"/>
  <c r="AS284"/>
  <c r="AV284" s="1"/>
  <c r="AU284" s="1"/>
  <c r="AJ256"/>
  <c r="AK255"/>
  <c r="AN255" s="1"/>
  <c r="AM255" s="1"/>
  <c r="T205"/>
  <c r="X205" s="1"/>
  <c r="W205" s="1"/>
  <c r="AB229"/>
  <c r="AC229" s="1"/>
  <c r="AF228"/>
  <c r="AE228" s="1"/>
  <c r="S206"/>
  <c r="K210"/>
  <c r="L209"/>
  <c r="O210"/>
  <c r="N210" s="1"/>
  <c r="T191" i="3"/>
  <c r="V190"/>
  <c r="Z190" s="1"/>
  <c r="CG528" i="5" l="1"/>
  <c r="CJ528" s="1"/>
  <c r="CI528" s="1"/>
  <c r="CF529"/>
  <c r="BY473"/>
  <c r="CB473" s="1"/>
  <c r="CA473" s="1"/>
  <c r="BX474"/>
  <c r="BQ422"/>
  <c r="BT422" s="1"/>
  <c r="BS422" s="1"/>
  <c r="BP423"/>
  <c r="BI377"/>
  <c r="BL377" s="1"/>
  <c r="BK377" s="1"/>
  <c r="BH378"/>
  <c r="BA334"/>
  <c r="BD334" s="1"/>
  <c r="BC334" s="1"/>
  <c r="AZ335"/>
  <c r="AS285"/>
  <c r="AV285" s="1"/>
  <c r="AU285" s="1"/>
  <c r="AR286"/>
  <c r="AJ257"/>
  <c r="AK256"/>
  <c r="AN256" s="1"/>
  <c r="AM256" s="1"/>
  <c r="T206"/>
  <c r="X206" s="1"/>
  <c r="W206" s="1"/>
  <c r="AF229"/>
  <c r="AE229" s="1"/>
  <c r="AB230"/>
  <c r="AC230" s="1"/>
  <c r="S207"/>
  <c r="K211"/>
  <c r="L210"/>
  <c r="O211"/>
  <c r="N211" s="1"/>
  <c r="T192" i="3"/>
  <c r="V191"/>
  <c r="Z191" s="1"/>
  <c r="CF530" i="5" l="1"/>
  <c r="CG529"/>
  <c r="CJ529" s="1"/>
  <c r="CI529" s="1"/>
  <c r="BX475"/>
  <c r="BY474"/>
  <c r="CB474" s="1"/>
  <c r="CA474" s="1"/>
  <c r="BP424"/>
  <c r="BQ423"/>
  <c r="BT423" s="1"/>
  <c r="BS423" s="1"/>
  <c r="BH379"/>
  <c r="BI378"/>
  <c r="BL378" s="1"/>
  <c r="BK378" s="1"/>
  <c r="AZ336"/>
  <c r="BA335"/>
  <c r="BD335" s="1"/>
  <c r="BC335" s="1"/>
  <c r="AR287"/>
  <c r="AS286"/>
  <c r="AV286" s="1"/>
  <c r="AU286" s="1"/>
  <c r="AJ258"/>
  <c r="AK257"/>
  <c r="AN257" s="1"/>
  <c r="AM257" s="1"/>
  <c r="T207"/>
  <c r="X207" s="1"/>
  <c r="W207" s="1"/>
  <c r="AB231"/>
  <c r="AC231" s="1"/>
  <c r="AF230"/>
  <c r="AE230" s="1"/>
  <c r="S208"/>
  <c r="K212"/>
  <c r="L211"/>
  <c r="O212"/>
  <c r="N212" s="1"/>
  <c r="T193" i="3"/>
  <c r="V192"/>
  <c r="Z192" s="1"/>
  <c r="CG530" i="5" l="1"/>
  <c r="CJ530" s="1"/>
  <c r="CI530" s="1"/>
  <c r="CF531"/>
  <c r="BY475"/>
  <c r="CB475" s="1"/>
  <c r="CA475" s="1"/>
  <c r="BX476"/>
  <c r="BQ424"/>
  <c r="BT424" s="1"/>
  <c r="BS424" s="1"/>
  <c r="BP425"/>
  <c r="BI379"/>
  <c r="BL379" s="1"/>
  <c r="BK379" s="1"/>
  <c r="BH380"/>
  <c r="BA336"/>
  <c r="BD336" s="1"/>
  <c r="BC336" s="1"/>
  <c r="AZ337"/>
  <c r="AS287"/>
  <c r="AV287" s="1"/>
  <c r="AU287" s="1"/>
  <c r="AR288"/>
  <c r="AJ259"/>
  <c r="AK258"/>
  <c r="AN258" s="1"/>
  <c r="AM258" s="1"/>
  <c r="T208"/>
  <c r="X208" s="1"/>
  <c r="W208" s="1"/>
  <c r="AF231"/>
  <c r="AE231" s="1"/>
  <c r="AB232"/>
  <c r="AC232" s="1"/>
  <c r="S209"/>
  <c r="K213"/>
  <c r="L212"/>
  <c r="O213"/>
  <c r="N213" s="1"/>
  <c r="T194" i="3"/>
  <c r="V193"/>
  <c r="Z193" s="1"/>
  <c r="CF532" i="5" l="1"/>
  <c r="CG531"/>
  <c r="CJ531" s="1"/>
  <c r="CI531" s="1"/>
  <c r="BX477"/>
  <c r="BY476"/>
  <c r="CB476" s="1"/>
  <c r="CA476" s="1"/>
  <c r="BP426"/>
  <c r="BQ425"/>
  <c r="BT425" s="1"/>
  <c r="BS425" s="1"/>
  <c r="BH381"/>
  <c r="BI380"/>
  <c r="BL380" s="1"/>
  <c r="BK380" s="1"/>
  <c r="AZ338"/>
  <c r="BA337"/>
  <c r="BD337" s="1"/>
  <c r="BC337" s="1"/>
  <c r="AR289"/>
  <c r="AS288"/>
  <c r="AV288" s="1"/>
  <c r="AU288" s="1"/>
  <c r="AJ260"/>
  <c r="AK259"/>
  <c r="AN259" s="1"/>
  <c r="AM259" s="1"/>
  <c r="T209"/>
  <c r="X209" s="1"/>
  <c r="W209" s="1"/>
  <c r="AB233"/>
  <c r="AC233" s="1"/>
  <c r="AF232"/>
  <c r="AE232" s="1"/>
  <c r="S210"/>
  <c r="K214"/>
  <c r="L213"/>
  <c r="O214"/>
  <c r="N214" s="1"/>
  <c r="T195" i="3"/>
  <c r="V194"/>
  <c r="Z194" s="1"/>
  <c r="CG532" i="5" l="1"/>
  <c r="CJ532" s="1"/>
  <c r="CI532" s="1"/>
  <c r="CF533"/>
  <c r="BY477"/>
  <c r="CB477" s="1"/>
  <c r="CA477" s="1"/>
  <c r="BX478"/>
  <c r="BQ426"/>
  <c r="BT426" s="1"/>
  <c r="BS426" s="1"/>
  <c r="BP427"/>
  <c r="BI381"/>
  <c r="BL381" s="1"/>
  <c r="BK381" s="1"/>
  <c r="BH382"/>
  <c r="BA338"/>
  <c r="BD338" s="1"/>
  <c r="BC338" s="1"/>
  <c r="AZ339"/>
  <c r="AS289"/>
  <c r="AV289" s="1"/>
  <c r="AU289" s="1"/>
  <c r="AR290"/>
  <c r="AJ261"/>
  <c r="AK260"/>
  <c r="AN260" s="1"/>
  <c r="AM260" s="1"/>
  <c r="T210"/>
  <c r="X210" s="1"/>
  <c r="W210" s="1"/>
  <c r="AF233"/>
  <c r="AE233" s="1"/>
  <c r="AB234"/>
  <c r="AC234" s="1"/>
  <c r="S211"/>
  <c r="K215"/>
  <c r="L214"/>
  <c r="O215"/>
  <c r="N215" s="1"/>
  <c r="T196" i="3"/>
  <c r="V195"/>
  <c r="Z195" s="1"/>
  <c r="CF534" i="5" l="1"/>
  <c r="CG533"/>
  <c r="CJ533" s="1"/>
  <c r="CI533" s="1"/>
  <c r="BX479"/>
  <c r="BY478"/>
  <c r="CB478" s="1"/>
  <c r="CA478" s="1"/>
  <c r="BP428"/>
  <c r="BQ427"/>
  <c r="BT427" s="1"/>
  <c r="BS427" s="1"/>
  <c r="BH383"/>
  <c r="BI382"/>
  <c r="BL382" s="1"/>
  <c r="BK382" s="1"/>
  <c r="AZ340"/>
  <c r="BA339"/>
  <c r="BD339" s="1"/>
  <c r="BC339" s="1"/>
  <c r="AR291"/>
  <c r="AS290"/>
  <c r="AV290" s="1"/>
  <c r="AU290" s="1"/>
  <c r="AJ262"/>
  <c r="AK261"/>
  <c r="AN261" s="1"/>
  <c r="AM261" s="1"/>
  <c r="T211"/>
  <c r="X211" s="1"/>
  <c r="W211" s="1"/>
  <c r="AB235"/>
  <c r="AC235" s="1"/>
  <c r="AF234"/>
  <c r="AE234" s="1"/>
  <c r="S212"/>
  <c r="K216"/>
  <c r="L215"/>
  <c r="O216"/>
  <c r="N216" s="1"/>
  <c r="T197" i="3"/>
  <c r="V196"/>
  <c r="Z196" s="1"/>
  <c r="CG534" i="5" l="1"/>
  <c r="CJ534" s="1"/>
  <c r="CI534" s="1"/>
  <c r="CF535"/>
  <c r="BY479"/>
  <c r="CB479" s="1"/>
  <c r="CA479" s="1"/>
  <c r="BX480"/>
  <c r="BQ428"/>
  <c r="BT428" s="1"/>
  <c r="BS428" s="1"/>
  <c r="BP429"/>
  <c r="BI383"/>
  <c r="BL383" s="1"/>
  <c r="BK383" s="1"/>
  <c r="BH384"/>
  <c r="BA340"/>
  <c r="BD340" s="1"/>
  <c r="BC340" s="1"/>
  <c r="AZ341"/>
  <c r="AS291"/>
  <c r="AV291" s="1"/>
  <c r="AU291" s="1"/>
  <c r="AR292"/>
  <c r="AJ263"/>
  <c r="AK262"/>
  <c r="AN262" s="1"/>
  <c r="AM262" s="1"/>
  <c r="T212"/>
  <c r="X212" s="1"/>
  <c r="W212" s="1"/>
  <c r="AF235"/>
  <c r="AE235" s="1"/>
  <c r="AB236"/>
  <c r="AC236" s="1"/>
  <c r="S213"/>
  <c r="K217"/>
  <c r="L216"/>
  <c r="O217"/>
  <c r="N217" s="1"/>
  <c r="T198" i="3"/>
  <c r="V197"/>
  <c r="Z197" s="1"/>
  <c r="CF536" i="5" l="1"/>
  <c r="CG535"/>
  <c r="CJ535" s="1"/>
  <c r="CI535" s="1"/>
  <c r="BX481"/>
  <c r="BY480"/>
  <c r="CB480" s="1"/>
  <c r="CA480" s="1"/>
  <c r="BP430"/>
  <c r="BQ429"/>
  <c r="BT429" s="1"/>
  <c r="BS429" s="1"/>
  <c r="BH385"/>
  <c r="BI384"/>
  <c r="BL384" s="1"/>
  <c r="BK384" s="1"/>
  <c r="AZ342"/>
  <c r="BA341"/>
  <c r="BD341" s="1"/>
  <c r="BC341" s="1"/>
  <c r="AR293"/>
  <c r="AS292"/>
  <c r="AV292" s="1"/>
  <c r="AU292" s="1"/>
  <c r="AJ264"/>
  <c r="AK263"/>
  <c r="AN263" s="1"/>
  <c r="AM263" s="1"/>
  <c r="T213"/>
  <c r="X213" s="1"/>
  <c r="W213" s="1"/>
  <c r="AB237"/>
  <c r="AC237" s="1"/>
  <c r="AF236"/>
  <c r="AE236" s="1"/>
  <c r="S214"/>
  <c r="K218"/>
  <c r="L217"/>
  <c r="O218"/>
  <c r="N218" s="1"/>
  <c r="T199" i="3"/>
  <c r="V198"/>
  <c r="Z198" s="1"/>
  <c r="CG536" i="5" l="1"/>
  <c r="CJ536" s="1"/>
  <c r="CI536" s="1"/>
  <c r="CF537"/>
  <c r="BY481"/>
  <c r="CB481" s="1"/>
  <c r="CA481" s="1"/>
  <c r="BX482"/>
  <c r="BQ430"/>
  <c r="BT430" s="1"/>
  <c r="BS430" s="1"/>
  <c r="BP431"/>
  <c r="BI385"/>
  <c r="BL385" s="1"/>
  <c r="BK385" s="1"/>
  <c r="BH386"/>
  <c r="BA342"/>
  <c r="BD342" s="1"/>
  <c r="BC342" s="1"/>
  <c r="AZ343"/>
  <c r="AS293"/>
  <c r="AV293" s="1"/>
  <c r="AU293" s="1"/>
  <c r="AR294"/>
  <c r="AJ265"/>
  <c r="AK264"/>
  <c r="AN264" s="1"/>
  <c r="AM264" s="1"/>
  <c r="T214"/>
  <c r="X214" s="1"/>
  <c r="W214" s="1"/>
  <c r="AF237"/>
  <c r="AE237" s="1"/>
  <c r="AB238"/>
  <c r="AC238" s="1"/>
  <c r="S215"/>
  <c r="K219"/>
  <c r="L218"/>
  <c r="O219"/>
  <c r="N219" s="1"/>
  <c r="T200" i="3"/>
  <c r="V199"/>
  <c r="Z199" s="1"/>
  <c r="CF538" i="5" l="1"/>
  <c r="CG537"/>
  <c r="CJ537" s="1"/>
  <c r="CI537" s="1"/>
  <c r="BX483"/>
  <c r="BY482"/>
  <c r="CB482" s="1"/>
  <c r="CA482" s="1"/>
  <c r="BP432"/>
  <c r="BQ431"/>
  <c r="BT431" s="1"/>
  <c r="BS431" s="1"/>
  <c r="BH387"/>
  <c r="BI386"/>
  <c r="BL386" s="1"/>
  <c r="BK386" s="1"/>
  <c r="AZ344"/>
  <c r="BA343"/>
  <c r="BD343" s="1"/>
  <c r="BC343" s="1"/>
  <c r="AR295"/>
  <c r="AS294"/>
  <c r="AV294" s="1"/>
  <c r="AU294" s="1"/>
  <c r="AJ266"/>
  <c r="AK265"/>
  <c r="AN265" s="1"/>
  <c r="AM265" s="1"/>
  <c r="T215"/>
  <c r="X215" s="1"/>
  <c r="W215" s="1"/>
  <c r="AB239"/>
  <c r="AC239" s="1"/>
  <c r="AF238"/>
  <c r="AE238" s="1"/>
  <c r="S216"/>
  <c r="K220"/>
  <c r="L219"/>
  <c r="O220"/>
  <c r="N220" s="1"/>
  <c r="T201" i="3"/>
  <c r="V200"/>
  <c r="Z200" s="1"/>
  <c r="CG538" i="5" l="1"/>
  <c r="CJ538" s="1"/>
  <c r="CI538" s="1"/>
  <c r="CF539"/>
  <c r="BY483"/>
  <c r="CB483" s="1"/>
  <c r="CA483" s="1"/>
  <c r="BX484"/>
  <c r="BQ432"/>
  <c r="BT432" s="1"/>
  <c r="BS432" s="1"/>
  <c r="BP433"/>
  <c r="BI387"/>
  <c r="BL387" s="1"/>
  <c r="BK387" s="1"/>
  <c r="BH388"/>
  <c r="BA344"/>
  <c r="BD344" s="1"/>
  <c r="BC344" s="1"/>
  <c r="AZ345"/>
  <c r="AS295"/>
  <c r="AV295" s="1"/>
  <c r="AU295" s="1"/>
  <c r="AR296"/>
  <c r="AJ267"/>
  <c r="AK266"/>
  <c r="AN266" s="1"/>
  <c r="AM266" s="1"/>
  <c r="T216"/>
  <c r="X216" s="1"/>
  <c r="W216" s="1"/>
  <c r="AF239"/>
  <c r="AE239" s="1"/>
  <c r="AB240"/>
  <c r="AC240" s="1"/>
  <c r="S217"/>
  <c r="K221"/>
  <c r="L220"/>
  <c r="O221"/>
  <c r="N221" s="1"/>
  <c r="T202" i="3"/>
  <c r="V201"/>
  <c r="Z201" s="1"/>
  <c r="CF540" i="5" l="1"/>
  <c r="CG539"/>
  <c r="CJ539" s="1"/>
  <c r="CI539" s="1"/>
  <c r="BX485"/>
  <c r="BY484"/>
  <c r="CB484" s="1"/>
  <c r="CA484" s="1"/>
  <c r="BP434"/>
  <c r="BQ433"/>
  <c r="BT433" s="1"/>
  <c r="BS433" s="1"/>
  <c r="BH389"/>
  <c r="BI388"/>
  <c r="BL388" s="1"/>
  <c r="BK388" s="1"/>
  <c r="AZ346"/>
  <c r="BA345"/>
  <c r="BD345" s="1"/>
  <c r="BC345" s="1"/>
  <c r="AR297"/>
  <c r="AS296"/>
  <c r="AV296" s="1"/>
  <c r="AU296" s="1"/>
  <c r="AJ268"/>
  <c r="AK267"/>
  <c r="AN267" s="1"/>
  <c r="AM267" s="1"/>
  <c r="T217"/>
  <c r="X217" s="1"/>
  <c r="W217" s="1"/>
  <c r="AB241"/>
  <c r="AC241" s="1"/>
  <c r="AF240"/>
  <c r="AE240" s="1"/>
  <c r="S218"/>
  <c r="K222"/>
  <c r="L221"/>
  <c r="O222"/>
  <c r="N222" s="1"/>
  <c r="T203" i="3"/>
  <c r="V202"/>
  <c r="Z202" s="1"/>
  <c r="CG540" i="5" l="1"/>
  <c r="CJ540" s="1"/>
  <c r="CI540" s="1"/>
  <c r="CF541"/>
  <c r="BY485"/>
  <c r="CB485" s="1"/>
  <c r="CA485" s="1"/>
  <c r="BX486"/>
  <c r="BQ434"/>
  <c r="BT434" s="1"/>
  <c r="BS434" s="1"/>
  <c r="BP435"/>
  <c r="BI389"/>
  <c r="BL389" s="1"/>
  <c r="BK389" s="1"/>
  <c r="BH390"/>
  <c r="BA346"/>
  <c r="BD346" s="1"/>
  <c r="BC346" s="1"/>
  <c r="AZ347"/>
  <c r="AS297"/>
  <c r="AV297" s="1"/>
  <c r="AU297" s="1"/>
  <c r="AR298"/>
  <c r="AJ269"/>
  <c r="AK268"/>
  <c r="AN268" s="1"/>
  <c r="AM268" s="1"/>
  <c r="T218"/>
  <c r="X218" s="1"/>
  <c r="W218" s="1"/>
  <c r="AF241"/>
  <c r="AE241" s="1"/>
  <c r="AB242"/>
  <c r="AC242" s="1"/>
  <c r="S219"/>
  <c r="K223"/>
  <c r="L222"/>
  <c r="O223"/>
  <c r="N223" s="1"/>
  <c r="T204" i="3"/>
  <c r="V203"/>
  <c r="Z203" s="1"/>
  <c r="CF542" i="5" l="1"/>
  <c r="CG541"/>
  <c r="CJ541" s="1"/>
  <c r="CI541" s="1"/>
  <c r="BX487"/>
  <c r="BY486"/>
  <c r="CB486" s="1"/>
  <c r="CA486" s="1"/>
  <c r="BP436"/>
  <c r="BQ435"/>
  <c r="BT435" s="1"/>
  <c r="BS435" s="1"/>
  <c r="BH391"/>
  <c r="BI390"/>
  <c r="BL390" s="1"/>
  <c r="BK390" s="1"/>
  <c r="AZ348"/>
  <c r="BA347"/>
  <c r="BD347" s="1"/>
  <c r="BC347" s="1"/>
  <c r="AR299"/>
  <c r="AS298"/>
  <c r="AV298" s="1"/>
  <c r="AU298" s="1"/>
  <c r="AJ270"/>
  <c r="AK269"/>
  <c r="AN269" s="1"/>
  <c r="AM269" s="1"/>
  <c r="T219"/>
  <c r="X219" s="1"/>
  <c r="W219" s="1"/>
  <c r="AB243"/>
  <c r="AC243" s="1"/>
  <c r="AF242"/>
  <c r="AE242" s="1"/>
  <c r="S220"/>
  <c r="K224"/>
  <c r="L223"/>
  <c r="O224"/>
  <c r="N224" s="1"/>
  <c r="T205" i="3"/>
  <c r="V204"/>
  <c r="Z204" s="1"/>
  <c r="CG542" i="5" l="1"/>
  <c r="CJ542" s="1"/>
  <c r="CI542" s="1"/>
  <c r="CF543"/>
  <c r="BY487"/>
  <c r="CB487" s="1"/>
  <c r="CA487" s="1"/>
  <c r="BX488"/>
  <c r="BQ436"/>
  <c r="BT436" s="1"/>
  <c r="BS436" s="1"/>
  <c r="BP437"/>
  <c r="BI391"/>
  <c r="BL391" s="1"/>
  <c r="BK391" s="1"/>
  <c r="BH392"/>
  <c r="BA348"/>
  <c r="BD348" s="1"/>
  <c r="BC348" s="1"/>
  <c r="AZ349"/>
  <c r="AS299"/>
  <c r="AV299" s="1"/>
  <c r="AU299" s="1"/>
  <c r="AR300"/>
  <c r="AJ271"/>
  <c r="AK270"/>
  <c r="AN270" s="1"/>
  <c r="AM270" s="1"/>
  <c r="T220"/>
  <c r="X220" s="1"/>
  <c r="W220" s="1"/>
  <c r="AF243"/>
  <c r="AE243" s="1"/>
  <c r="AB244"/>
  <c r="AC244" s="1"/>
  <c r="S221"/>
  <c r="K225"/>
  <c r="L224"/>
  <c r="O225"/>
  <c r="N225" s="1"/>
  <c r="T206" i="3"/>
  <c r="V205"/>
  <c r="Z205" s="1"/>
  <c r="CF544" i="5" l="1"/>
  <c r="CG543"/>
  <c r="CJ543" s="1"/>
  <c r="CI543" s="1"/>
  <c r="BX489"/>
  <c r="BY488"/>
  <c r="CB488" s="1"/>
  <c r="CA488" s="1"/>
  <c r="BP438"/>
  <c r="BQ437"/>
  <c r="BT437" s="1"/>
  <c r="BS437" s="1"/>
  <c r="BH393"/>
  <c r="BI392"/>
  <c r="BL392" s="1"/>
  <c r="BK392" s="1"/>
  <c r="AZ350"/>
  <c r="BA349"/>
  <c r="BD349" s="1"/>
  <c r="BC349" s="1"/>
  <c r="AR301"/>
  <c r="AS300"/>
  <c r="AV300" s="1"/>
  <c r="AU300" s="1"/>
  <c r="AJ272"/>
  <c r="AK271"/>
  <c r="AN271" s="1"/>
  <c r="AM271" s="1"/>
  <c r="T221"/>
  <c r="X221" s="1"/>
  <c r="W221" s="1"/>
  <c r="AB245"/>
  <c r="AC245" s="1"/>
  <c r="AF244"/>
  <c r="AE244" s="1"/>
  <c r="S222"/>
  <c r="K226"/>
  <c r="L225"/>
  <c r="O226"/>
  <c r="N226" s="1"/>
  <c r="T207" i="3"/>
  <c r="V206"/>
  <c r="Z206" s="1"/>
  <c r="CG544" i="5" l="1"/>
  <c r="CJ544" s="1"/>
  <c r="CI544" s="1"/>
  <c r="CF545"/>
  <c r="BY489"/>
  <c r="CB489" s="1"/>
  <c r="CA489" s="1"/>
  <c r="BX490"/>
  <c r="BQ438"/>
  <c r="BT438" s="1"/>
  <c r="BS438" s="1"/>
  <c r="BP439"/>
  <c r="BI393"/>
  <c r="BL393" s="1"/>
  <c r="BK393" s="1"/>
  <c r="BH394"/>
  <c r="BA350"/>
  <c r="BD350" s="1"/>
  <c r="BC350" s="1"/>
  <c r="AZ351"/>
  <c r="AS301"/>
  <c r="AV301" s="1"/>
  <c r="AU301" s="1"/>
  <c r="AR302"/>
  <c r="AJ273"/>
  <c r="AK272"/>
  <c r="AN272" s="1"/>
  <c r="AM272" s="1"/>
  <c r="T222"/>
  <c r="X222" s="1"/>
  <c r="W222" s="1"/>
  <c r="AF245"/>
  <c r="AE245" s="1"/>
  <c r="AB246"/>
  <c r="AC246" s="1"/>
  <c r="S223"/>
  <c r="K227"/>
  <c r="L226"/>
  <c r="O227"/>
  <c r="N227" s="1"/>
  <c r="T208" i="3"/>
  <c r="V207"/>
  <c r="Z207" s="1"/>
  <c r="CF546" i="5" l="1"/>
  <c r="CG545"/>
  <c r="CJ545" s="1"/>
  <c r="CI545" s="1"/>
  <c r="BX491"/>
  <c r="BY490"/>
  <c r="CB490" s="1"/>
  <c r="CA490" s="1"/>
  <c r="BP440"/>
  <c r="BQ439"/>
  <c r="BT439" s="1"/>
  <c r="BS439" s="1"/>
  <c r="BH395"/>
  <c r="BI394"/>
  <c r="BL394" s="1"/>
  <c r="BK394" s="1"/>
  <c r="AZ352"/>
  <c r="BA351"/>
  <c r="BD351" s="1"/>
  <c r="BC351" s="1"/>
  <c r="AR303"/>
  <c r="AS302"/>
  <c r="AV302" s="1"/>
  <c r="AU302" s="1"/>
  <c r="AJ274"/>
  <c r="AK273"/>
  <c r="AN273" s="1"/>
  <c r="AM273" s="1"/>
  <c r="T223"/>
  <c r="X223" s="1"/>
  <c r="W223" s="1"/>
  <c r="AB247"/>
  <c r="AC247" s="1"/>
  <c r="AF246"/>
  <c r="AE246" s="1"/>
  <c r="S224"/>
  <c r="K228"/>
  <c r="L227"/>
  <c r="O228"/>
  <c r="N228" s="1"/>
  <c r="T209" i="3"/>
  <c r="V208"/>
  <c r="Z208" s="1"/>
  <c r="CG546" i="5" l="1"/>
  <c r="CJ546" s="1"/>
  <c r="CI546" s="1"/>
  <c r="CF547"/>
  <c r="BY491"/>
  <c r="CB491" s="1"/>
  <c r="CA491" s="1"/>
  <c r="BX492"/>
  <c r="BQ440"/>
  <c r="BT440" s="1"/>
  <c r="BS440" s="1"/>
  <c r="BP441"/>
  <c r="BI395"/>
  <c r="BL395" s="1"/>
  <c r="BK395" s="1"/>
  <c r="BH396"/>
  <c r="BA352"/>
  <c r="BD352" s="1"/>
  <c r="BC352" s="1"/>
  <c r="AZ353"/>
  <c r="AS303"/>
  <c r="AV303" s="1"/>
  <c r="AU303" s="1"/>
  <c r="AR304"/>
  <c r="AJ275"/>
  <c r="AK274"/>
  <c r="AN274" s="1"/>
  <c r="AM274" s="1"/>
  <c r="T224"/>
  <c r="X224" s="1"/>
  <c r="W224" s="1"/>
  <c r="AF247"/>
  <c r="AE247" s="1"/>
  <c r="AB248"/>
  <c r="AC248" s="1"/>
  <c r="S225"/>
  <c r="K229"/>
  <c r="L228"/>
  <c r="O229"/>
  <c r="N229" s="1"/>
  <c r="T210" i="3"/>
  <c r="V209"/>
  <c r="Z209" s="1"/>
  <c r="CF548" i="5" l="1"/>
  <c r="CG547"/>
  <c r="CJ547" s="1"/>
  <c r="CI547" s="1"/>
  <c r="BX493"/>
  <c r="BY492"/>
  <c r="CB492" s="1"/>
  <c r="CA492" s="1"/>
  <c r="BP442"/>
  <c r="BQ441"/>
  <c r="BT441" s="1"/>
  <c r="BS441" s="1"/>
  <c r="BH397"/>
  <c r="BI396"/>
  <c r="BL396" s="1"/>
  <c r="BK396" s="1"/>
  <c r="AZ354"/>
  <c r="BA353"/>
  <c r="BD353" s="1"/>
  <c r="BC353" s="1"/>
  <c r="AR305"/>
  <c r="AS304"/>
  <c r="AV304" s="1"/>
  <c r="AU304" s="1"/>
  <c r="AJ276"/>
  <c r="AK275"/>
  <c r="AN275" s="1"/>
  <c r="AM275" s="1"/>
  <c r="T225"/>
  <c r="X225" s="1"/>
  <c r="W225" s="1"/>
  <c r="AB249"/>
  <c r="AC249" s="1"/>
  <c r="AF248"/>
  <c r="AE248" s="1"/>
  <c r="S226"/>
  <c r="K230"/>
  <c r="L229"/>
  <c r="O230"/>
  <c r="N230" s="1"/>
  <c r="T211" i="3"/>
  <c r="V210"/>
  <c r="Z210" s="1"/>
  <c r="CG548" i="5" l="1"/>
  <c r="CJ548" s="1"/>
  <c r="CI548" s="1"/>
  <c r="CF549"/>
  <c r="BY493"/>
  <c r="CB493" s="1"/>
  <c r="CA493" s="1"/>
  <c r="BX494"/>
  <c r="BQ442"/>
  <c r="BT442" s="1"/>
  <c r="BS442" s="1"/>
  <c r="BP443"/>
  <c r="BI397"/>
  <c r="BL397" s="1"/>
  <c r="BK397" s="1"/>
  <c r="BH398"/>
  <c r="BA354"/>
  <c r="BD354" s="1"/>
  <c r="BC354" s="1"/>
  <c r="AZ355"/>
  <c r="AS305"/>
  <c r="AV305" s="1"/>
  <c r="AU305" s="1"/>
  <c r="AR306"/>
  <c r="AJ277"/>
  <c r="AK276"/>
  <c r="AN276" s="1"/>
  <c r="AM276" s="1"/>
  <c r="T226"/>
  <c r="X226" s="1"/>
  <c r="W226" s="1"/>
  <c r="AF249"/>
  <c r="AE249" s="1"/>
  <c r="AB250"/>
  <c r="AC250" s="1"/>
  <c r="S227"/>
  <c r="K231"/>
  <c r="L230"/>
  <c r="O231"/>
  <c r="N231" s="1"/>
  <c r="T212" i="3"/>
  <c r="V211"/>
  <c r="Z211" s="1"/>
  <c r="CF550" i="5" l="1"/>
  <c r="CG549"/>
  <c r="CJ549" s="1"/>
  <c r="CI549" s="1"/>
  <c r="BX495"/>
  <c r="BY494"/>
  <c r="CB494" s="1"/>
  <c r="CA494" s="1"/>
  <c r="BP444"/>
  <c r="BQ443"/>
  <c r="BT443" s="1"/>
  <c r="BS443" s="1"/>
  <c r="BH399"/>
  <c r="BI398"/>
  <c r="BL398" s="1"/>
  <c r="BK398" s="1"/>
  <c r="AZ356"/>
  <c r="BA355"/>
  <c r="BD355" s="1"/>
  <c r="BC355" s="1"/>
  <c r="AR307"/>
  <c r="AS306"/>
  <c r="AV306" s="1"/>
  <c r="AU306" s="1"/>
  <c r="AJ278"/>
  <c r="AK277"/>
  <c r="AN277" s="1"/>
  <c r="AM277" s="1"/>
  <c r="T227"/>
  <c r="X227" s="1"/>
  <c r="W227" s="1"/>
  <c r="AB251"/>
  <c r="AC251" s="1"/>
  <c r="AF250"/>
  <c r="AE250" s="1"/>
  <c r="S228"/>
  <c r="K232"/>
  <c r="L231"/>
  <c r="O232"/>
  <c r="N232" s="1"/>
  <c r="T213" i="3"/>
  <c r="V212"/>
  <c r="Z212" s="1"/>
  <c r="CG550" i="5" l="1"/>
  <c r="CJ550" s="1"/>
  <c r="CI550" s="1"/>
  <c r="CF551"/>
  <c r="BY495"/>
  <c r="CB495" s="1"/>
  <c r="CA495" s="1"/>
  <c r="BX496"/>
  <c r="BQ444"/>
  <c r="BT444" s="1"/>
  <c r="BS444" s="1"/>
  <c r="BP445"/>
  <c r="BI399"/>
  <c r="BL399" s="1"/>
  <c r="BK399" s="1"/>
  <c r="BH400"/>
  <c r="BA356"/>
  <c r="BD356" s="1"/>
  <c r="BC356" s="1"/>
  <c r="AZ357"/>
  <c r="AS307"/>
  <c r="AV307" s="1"/>
  <c r="AU307" s="1"/>
  <c r="AR308"/>
  <c r="AJ279"/>
  <c r="AK278"/>
  <c r="AN278" s="1"/>
  <c r="AM278" s="1"/>
  <c r="T228"/>
  <c r="X228" s="1"/>
  <c r="W228" s="1"/>
  <c r="AF251"/>
  <c r="AE251" s="1"/>
  <c r="AB252"/>
  <c r="AC252" s="1"/>
  <c r="S229"/>
  <c r="K233"/>
  <c r="L232"/>
  <c r="O233"/>
  <c r="N233" s="1"/>
  <c r="T214" i="3"/>
  <c r="V213"/>
  <c r="Z213" s="1"/>
  <c r="CF552" i="5" l="1"/>
  <c r="CG551"/>
  <c r="CJ551" s="1"/>
  <c r="CI551" s="1"/>
  <c r="BX497"/>
  <c r="BY496"/>
  <c r="CB496" s="1"/>
  <c r="CA496" s="1"/>
  <c r="BP446"/>
  <c r="BQ445"/>
  <c r="BT445" s="1"/>
  <c r="BS445" s="1"/>
  <c r="BH401"/>
  <c r="BI400"/>
  <c r="BL400" s="1"/>
  <c r="BK400" s="1"/>
  <c r="AZ358"/>
  <c r="BA357"/>
  <c r="BD357" s="1"/>
  <c r="BC357" s="1"/>
  <c r="AR309"/>
  <c r="AS308"/>
  <c r="AV308" s="1"/>
  <c r="AU308" s="1"/>
  <c r="AJ280"/>
  <c r="AK279"/>
  <c r="AN279" s="1"/>
  <c r="AM279" s="1"/>
  <c r="T229"/>
  <c r="X229" s="1"/>
  <c r="W229" s="1"/>
  <c r="AB253"/>
  <c r="AC253" s="1"/>
  <c r="AF252"/>
  <c r="AE252" s="1"/>
  <c r="S230"/>
  <c r="K234"/>
  <c r="L233"/>
  <c r="O234"/>
  <c r="N234" s="1"/>
  <c r="T215" i="3"/>
  <c r="V214"/>
  <c r="Z214" s="1"/>
  <c r="CG552" i="5" l="1"/>
  <c r="CJ552" s="1"/>
  <c r="CI552" s="1"/>
  <c r="CF553"/>
  <c r="BY497"/>
  <c r="CB497" s="1"/>
  <c r="CA497" s="1"/>
  <c r="BX498"/>
  <c r="BQ446"/>
  <c r="BT446" s="1"/>
  <c r="BS446" s="1"/>
  <c r="BP447"/>
  <c r="BI401"/>
  <c r="BL401" s="1"/>
  <c r="BK401" s="1"/>
  <c r="BH402"/>
  <c r="BA358"/>
  <c r="BD358" s="1"/>
  <c r="BC358" s="1"/>
  <c r="AZ359"/>
  <c r="AS309"/>
  <c r="AV309" s="1"/>
  <c r="AU309" s="1"/>
  <c r="AR310"/>
  <c r="AJ281"/>
  <c r="AK280"/>
  <c r="AN280" s="1"/>
  <c r="AM280" s="1"/>
  <c r="T230"/>
  <c r="X230" s="1"/>
  <c r="W230" s="1"/>
  <c r="AF253"/>
  <c r="AE253" s="1"/>
  <c r="AB254"/>
  <c r="AC254" s="1"/>
  <c r="S231"/>
  <c r="K235"/>
  <c r="L234"/>
  <c r="O235"/>
  <c r="N235" s="1"/>
  <c r="T216" i="3"/>
  <c r="V215"/>
  <c r="Z215" s="1"/>
  <c r="CF554" i="5" l="1"/>
  <c r="CG553"/>
  <c r="CJ553" s="1"/>
  <c r="CI553" s="1"/>
  <c r="BX499"/>
  <c r="BY498"/>
  <c r="CB498" s="1"/>
  <c r="CA498" s="1"/>
  <c r="BP448"/>
  <c r="BQ447"/>
  <c r="BT447" s="1"/>
  <c r="BS447" s="1"/>
  <c r="BH403"/>
  <c r="BI402"/>
  <c r="BL402" s="1"/>
  <c r="BK402" s="1"/>
  <c r="AZ360"/>
  <c r="BA359"/>
  <c r="BD359" s="1"/>
  <c r="BC359" s="1"/>
  <c r="AR311"/>
  <c r="AS310"/>
  <c r="AV310" s="1"/>
  <c r="AU310" s="1"/>
  <c r="AJ282"/>
  <c r="AK281"/>
  <c r="AN281" s="1"/>
  <c r="AM281" s="1"/>
  <c r="T231"/>
  <c r="X231" s="1"/>
  <c r="W231" s="1"/>
  <c r="AB255"/>
  <c r="AC255" s="1"/>
  <c r="AF254"/>
  <c r="AE254" s="1"/>
  <c r="S232"/>
  <c r="K236"/>
  <c r="L235"/>
  <c r="O236"/>
  <c r="N236" s="1"/>
  <c r="T217" i="3"/>
  <c r="V216"/>
  <c r="Z216" s="1"/>
  <c r="CG554" i="5" l="1"/>
  <c r="CJ554" s="1"/>
  <c r="CI554" s="1"/>
  <c r="CF555"/>
  <c r="BY499"/>
  <c r="CB499" s="1"/>
  <c r="CA499" s="1"/>
  <c r="BX500"/>
  <c r="BQ448"/>
  <c r="BT448" s="1"/>
  <c r="BS448" s="1"/>
  <c r="BP449"/>
  <c r="BI403"/>
  <c r="BL403" s="1"/>
  <c r="BK403" s="1"/>
  <c r="BH404"/>
  <c r="BA360"/>
  <c r="BD360" s="1"/>
  <c r="BC360" s="1"/>
  <c r="AZ361"/>
  <c r="AS311"/>
  <c r="AV311" s="1"/>
  <c r="AU311" s="1"/>
  <c r="AR312"/>
  <c r="AJ283"/>
  <c r="AK282"/>
  <c r="AN282" s="1"/>
  <c r="AM282" s="1"/>
  <c r="T232"/>
  <c r="X232" s="1"/>
  <c r="W232" s="1"/>
  <c r="AF255"/>
  <c r="AE255" s="1"/>
  <c r="AB256"/>
  <c r="AC256" s="1"/>
  <c r="S233"/>
  <c r="K237"/>
  <c r="L236"/>
  <c r="O237"/>
  <c r="N237" s="1"/>
  <c r="T218" i="3"/>
  <c r="V217"/>
  <c r="Z217" s="1"/>
  <c r="CF556" i="5" l="1"/>
  <c r="CG555"/>
  <c r="CJ555" s="1"/>
  <c r="CI555" s="1"/>
  <c r="BX501"/>
  <c r="BY500"/>
  <c r="CB500" s="1"/>
  <c r="CA500" s="1"/>
  <c r="BP450"/>
  <c r="BQ449"/>
  <c r="BT449" s="1"/>
  <c r="BS449" s="1"/>
  <c r="BH405"/>
  <c r="BI404"/>
  <c r="BL404" s="1"/>
  <c r="BK404" s="1"/>
  <c r="AZ362"/>
  <c r="BA361"/>
  <c r="BD361" s="1"/>
  <c r="BC361" s="1"/>
  <c r="AR313"/>
  <c r="AS312"/>
  <c r="AV312" s="1"/>
  <c r="AU312" s="1"/>
  <c r="AJ284"/>
  <c r="AK283"/>
  <c r="AN283" s="1"/>
  <c r="AM283" s="1"/>
  <c r="T233"/>
  <c r="X233" s="1"/>
  <c r="W233" s="1"/>
  <c r="AB257"/>
  <c r="AC257" s="1"/>
  <c r="AF256"/>
  <c r="AE256" s="1"/>
  <c r="S234"/>
  <c r="K238"/>
  <c r="L237"/>
  <c r="O238"/>
  <c r="N238" s="1"/>
  <c r="T219" i="3"/>
  <c r="V218"/>
  <c r="Z218" s="1"/>
  <c r="CG556" i="5" l="1"/>
  <c r="CJ556" s="1"/>
  <c r="CI556" s="1"/>
  <c r="CF557"/>
  <c r="BY501"/>
  <c r="CB501" s="1"/>
  <c r="CA501" s="1"/>
  <c r="BX502"/>
  <c r="BQ450"/>
  <c r="BT450" s="1"/>
  <c r="BS450" s="1"/>
  <c r="BP451"/>
  <c r="BI405"/>
  <c r="BL405" s="1"/>
  <c r="BK405" s="1"/>
  <c r="BH406"/>
  <c r="BA362"/>
  <c r="BD362" s="1"/>
  <c r="BC362" s="1"/>
  <c r="AZ363"/>
  <c r="AS313"/>
  <c r="AV313" s="1"/>
  <c r="AU313" s="1"/>
  <c r="AR314"/>
  <c r="AJ285"/>
  <c r="AK284"/>
  <c r="AN284" s="1"/>
  <c r="AM284" s="1"/>
  <c r="T234"/>
  <c r="X234" s="1"/>
  <c r="W234" s="1"/>
  <c r="AF257"/>
  <c r="AE257" s="1"/>
  <c r="AB258"/>
  <c r="AC258" s="1"/>
  <c r="S235"/>
  <c r="K239"/>
  <c r="L238"/>
  <c r="O239"/>
  <c r="N239" s="1"/>
  <c r="T220" i="3"/>
  <c r="V219"/>
  <c r="Z219" s="1"/>
  <c r="CF558" i="5" l="1"/>
  <c r="CG557"/>
  <c r="CJ557" s="1"/>
  <c r="CI557" s="1"/>
  <c r="BX503"/>
  <c r="BY502"/>
  <c r="CB502" s="1"/>
  <c r="CA502" s="1"/>
  <c r="BP452"/>
  <c r="BQ451"/>
  <c r="BT451" s="1"/>
  <c r="BS451" s="1"/>
  <c r="BH407"/>
  <c r="BI406"/>
  <c r="BL406" s="1"/>
  <c r="BK406" s="1"/>
  <c r="AZ364"/>
  <c r="BA363"/>
  <c r="BD363" s="1"/>
  <c r="BC363" s="1"/>
  <c r="AR315"/>
  <c r="AS314"/>
  <c r="AV314" s="1"/>
  <c r="AU314" s="1"/>
  <c r="AJ286"/>
  <c r="AK285"/>
  <c r="AN285" s="1"/>
  <c r="AM285" s="1"/>
  <c r="T235"/>
  <c r="X235" s="1"/>
  <c r="W235" s="1"/>
  <c r="AB259"/>
  <c r="AC259" s="1"/>
  <c r="AF258"/>
  <c r="AE258" s="1"/>
  <c r="S236"/>
  <c r="K240"/>
  <c r="L239"/>
  <c r="O240"/>
  <c r="N240" s="1"/>
  <c r="T221" i="3"/>
  <c r="V220"/>
  <c r="Z220" s="1"/>
  <c r="CG558" i="5" l="1"/>
  <c r="CJ558" s="1"/>
  <c r="CI558" s="1"/>
  <c r="CF559"/>
  <c r="BY503"/>
  <c r="CB503" s="1"/>
  <c r="CA503" s="1"/>
  <c r="BX504"/>
  <c r="BQ452"/>
  <c r="BT452" s="1"/>
  <c r="BS452" s="1"/>
  <c r="BP453"/>
  <c r="BI407"/>
  <c r="BL407" s="1"/>
  <c r="BK407" s="1"/>
  <c r="BH408"/>
  <c r="BA364"/>
  <c r="BD364" s="1"/>
  <c r="BC364" s="1"/>
  <c r="AZ365"/>
  <c r="AS315"/>
  <c r="AV315" s="1"/>
  <c r="AU315" s="1"/>
  <c r="AR316"/>
  <c r="AJ287"/>
  <c r="AK286"/>
  <c r="AN286" s="1"/>
  <c r="AM286" s="1"/>
  <c r="T236"/>
  <c r="X236" s="1"/>
  <c r="W236" s="1"/>
  <c r="AF259"/>
  <c r="AE259" s="1"/>
  <c r="AB260"/>
  <c r="AC260" s="1"/>
  <c r="S237"/>
  <c r="K241"/>
  <c r="L240"/>
  <c r="O241"/>
  <c r="N241" s="1"/>
  <c r="T222" i="3"/>
  <c r="V221"/>
  <c r="Z221" s="1"/>
  <c r="CF560" i="5" l="1"/>
  <c r="CG559"/>
  <c r="CJ559" s="1"/>
  <c r="CI559" s="1"/>
  <c r="BX505"/>
  <c r="BY504"/>
  <c r="CB504" s="1"/>
  <c r="CA504" s="1"/>
  <c r="BP454"/>
  <c r="BQ453"/>
  <c r="BT453" s="1"/>
  <c r="BS453" s="1"/>
  <c r="BH409"/>
  <c r="BI408"/>
  <c r="BL408" s="1"/>
  <c r="BK408" s="1"/>
  <c r="AZ366"/>
  <c r="BA365"/>
  <c r="BD365" s="1"/>
  <c r="BC365" s="1"/>
  <c r="AR317"/>
  <c r="AS316"/>
  <c r="AV316" s="1"/>
  <c r="AU316" s="1"/>
  <c r="AJ288"/>
  <c r="AK287"/>
  <c r="AN287" s="1"/>
  <c r="AM287" s="1"/>
  <c r="T237"/>
  <c r="X237" s="1"/>
  <c r="W237" s="1"/>
  <c r="AB261"/>
  <c r="AC261" s="1"/>
  <c r="AF260"/>
  <c r="AE260" s="1"/>
  <c r="S238"/>
  <c r="K242"/>
  <c r="L241"/>
  <c r="O242"/>
  <c r="N242" s="1"/>
  <c r="T223" i="3"/>
  <c r="V222"/>
  <c r="Z222" s="1"/>
  <c r="CG560" i="5" l="1"/>
  <c r="CJ560" s="1"/>
  <c r="CI560" s="1"/>
  <c r="CF561"/>
  <c r="BY505"/>
  <c r="CB505" s="1"/>
  <c r="CA505" s="1"/>
  <c r="BX506"/>
  <c r="BQ454"/>
  <c r="BT454" s="1"/>
  <c r="BS454" s="1"/>
  <c r="BP455"/>
  <c r="BI409"/>
  <c r="BL409" s="1"/>
  <c r="BK409" s="1"/>
  <c r="BH410"/>
  <c r="BA366"/>
  <c r="BD366" s="1"/>
  <c r="BC366" s="1"/>
  <c r="AZ367"/>
  <c r="AS317"/>
  <c r="AV317" s="1"/>
  <c r="AU317" s="1"/>
  <c r="AR318"/>
  <c r="AJ289"/>
  <c r="AK288"/>
  <c r="AN288" s="1"/>
  <c r="AM288" s="1"/>
  <c r="T238"/>
  <c r="X238" s="1"/>
  <c r="W238" s="1"/>
  <c r="AF261"/>
  <c r="AE261" s="1"/>
  <c r="AB262"/>
  <c r="AC262" s="1"/>
  <c r="S239"/>
  <c r="K243"/>
  <c r="L242"/>
  <c r="O243"/>
  <c r="N243" s="1"/>
  <c r="T224" i="3"/>
  <c r="V223"/>
  <c r="Z223" s="1"/>
  <c r="CF562" i="5" l="1"/>
  <c r="CG561"/>
  <c r="CJ561" s="1"/>
  <c r="CI561" s="1"/>
  <c r="BX507"/>
  <c r="BY506"/>
  <c r="CB506" s="1"/>
  <c r="CA506" s="1"/>
  <c r="BP456"/>
  <c r="BQ455"/>
  <c r="BT455" s="1"/>
  <c r="BS455" s="1"/>
  <c r="BH411"/>
  <c r="BI410"/>
  <c r="BL410" s="1"/>
  <c r="BK410" s="1"/>
  <c r="AZ368"/>
  <c r="BA367"/>
  <c r="BD367" s="1"/>
  <c r="BC367" s="1"/>
  <c r="AR319"/>
  <c r="AS318"/>
  <c r="AV318" s="1"/>
  <c r="AU318" s="1"/>
  <c r="AJ290"/>
  <c r="AK289"/>
  <c r="AN289" s="1"/>
  <c r="AM289" s="1"/>
  <c r="T239"/>
  <c r="X239" s="1"/>
  <c r="W239" s="1"/>
  <c r="AB263"/>
  <c r="AC263" s="1"/>
  <c r="AF262"/>
  <c r="AE262" s="1"/>
  <c r="S240"/>
  <c r="K244"/>
  <c r="L243"/>
  <c r="O244"/>
  <c r="N244" s="1"/>
  <c r="T225" i="3"/>
  <c r="V224"/>
  <c r="Z224" s="1"/>
  <c r="CG562" i="5" l="1"/>
  <c r="CJ562" s="1"/>
  <c r="CI562" s="1"/>
  <c r="CF563"/>
  <c r="BY507"/>
  <c r="CB507" s="1"/>
  <c r="CA507" s="1"/>
  <c r="BX508"/>
  <c r="BQ456"/>
  <c r="BT456" s="1"/>
  <c r="BS456" s="1"/>
  <c r="BP457"/>
  <c r="BI411"/>
  <c r="BL411" s="1"/>
  <c r="BK411" s="1"/>
  <c r="BH412"/>
  <c r="BA368"/>
  <c r="BD368" s="1"/>
  <c r="BC368" s="1"/>
  <c r="AZ369"/>
  <c r="AS319"/>
  <c r="AV319" s="1"/>
  <c r="AU319" s="1"/>
  <c r="AR320"/>
  <c r="AJ291"/>
  <c r="AK290"/>
  <c r="AN290" s="1"/>
  <c r="AM290" s="1"/>
  <c r="T240"/>
  <c r="X240" s="1"/>
  <c r="W240" s="1"/>
  <c r="AF263"/>
  <c r="AE263" s="1"/>
  <c r="AB264"/>
  <c r="AC264" s="1"/>
  <c r="S241"/>
  <c r="K245"/>
  <c r="L244"/>
  <c r="O245"/>
  <c r="N245" s="1"/>
  <c r="T226" i="3"/>
  <c r="V225"/>
  <c r="Z225" s="1"/>
  <c r="CF564" i="5" l="1"/>
  <c r="CG563"/>
  <c r="CJ563" s="1"/>
  <c r="CI563" s="1"/>
  <c r="BX509"/>
  <c r="BY508"/>
  <c r="CB508" s="1"/>
  <c r="CA508" s="1"/>
  <c r="BP458"/>
  <c r="BQ457"/>
  <c r="BT457" s="1"/>
  <c r="BS457" s="1"/>
  <c r="BH413"/>
  <c r="BI412"/>
  <c r="BL412" s="1"/>
  <c r="BK412" s="1"/>
  <c r="AZ370"/>
  <c r="BA369"/>
  <c r="BD369" s="1"/>
  <c r="BC369" s="1"/>
  <c r="AR321"/>
  <c r="AS320"/>
  <c r="AV320" s="1"/>
  <c r="AU320" s="1"/>
  <c r="AJ292"/>
  <c r="AK291"/>
  <c r="AN291" s="1"/>
  <c r="AM291" s="1"/>
  <c r="T241"/>
  <c r="X241" s="1"/>
  <c r="W241" s="1"/>
  <c r="AB265"/>
  <c r="AC265" s="1"/>
  <c r="AF264"/>
  <c r="AE264" s="1"/>
  <c r="S242"/>
  <c r="K246"/>
  <c r="L245"/>
  <c r="O246"/>
  <c r="N246" s="1"/>
  <c r="T227" i="3"/>
  <c r="V226"/>
  <c r="Z226" s="1"/>
  <c r="CG564" i="5" l="1"/>
  <c r="CJ564" s="1"/>
  <c r="CI564" s="1"/>
  <c r="CF565"/>
  <c r="BY509"/>
  <c r="CB509" s="1"/>
  <c r="CA509" s="1"/>
  <c r="BX510"/>
  <c r="BQ458"/>
  <c r="BT458" s="1"/>
  <c r="BS458" s="1"/>
  <c r="BP459"/>
  <c r="BI413"/>
  <c r="BL413" s="1"/>
  <c r="BK413" s="1"/>
  <c r="BH414"/>
  <c r="BA370"/>
  <c r="BD370" s="1"/>
  <c r="BC370" s="1"/>
  <c r="AZ371"/>
  <c r="AS321"/>
  <c r="AV321" s="1"/>
  <c r="AU321" s="1"/>
  <c r="AR322"/>
  <c r="AJ293"/>
  <c r="AK292"/>
  <c r="AN292" s="1"/>
  <c r="AM292" s="1"/>
  <c r="T242"/>
  <c r="X242" s="1"/>
  <c r="W242" s="1"/>
  <c r="AF265"/>
  <c r="AE265" s="1"/>
  <c r="AB266"/>
  <c r="AC266" s="1"/>
  <c r="S243"/>
  <c r="K247"/>
  <c r="L246"/>
  <c r="O247"/>
  <c r="N247" s="1"/>
  <c r="T228" i="3"/>
  <c r="V227"/>
  <c r="Z227" s="1"/>
  <c r="CF566" i="5" l="1"/>
  <c r="CG565"/>
  <c r="CJ565" s="1"/>
  <c r="CI565" s="1"/>
  <c r="BX511"/>
  <c r="BY510"/>
  <c r="CB510" s="1"/>
  <c r="CA510" s="1"/>
  <c r="BP460"/>
  <c r="BQ459"/>
  <c r="BT459" s="1"/>
  <c r="BS459" s="1"/>
  <c r="BH415"/>
  <c r="BI414"/>
  <c r="BL414" s="1"/>
  <c r="BK414" s="1"/>
  <c r="AZ372"/>
  <c r="BA371"/>
  <c r="BD371" s="1"/>
  <c r="BC371" s="1"/>
  <c r="AR323"/>
  <c r="AS322"/>
  <c r="AV322" s="1"/>
  <c r="AU322" s="1"/>
  <c r="AJ294"/>
  <c r="AK293"/>
  <c r="AN293" s="1"/>
  <c r="AM293" s="1"/>
  <c r="T243"/>
  <c r="X243" s="1"/>
  <c r="W243" s="1"/>
  <c r="AB267"/>
  <c r="AC267" s="1"/>
  <c r="AF266"/>
  <c r="AE266" s="1"/>
  <c r="S244"/>
  <c r="K248"/>
  <c r="L247"/>
  <c r="O248"/>
  <c r="N248" s="1"/>
  <c r="T229" i="3"/>
  <c r="V228"/>
  <c r="Z228" s="1"/>
  <c r="CG566" i="5" l="1"/>
  <c r="CJ566" s="1"/>
  <c r="CI566" s="1"/>
  <c r="CF567"/>
  <c r="BY511"/>
  <c r="CB511" s="1"/>
  <c r="CA511" s="1"/>
  <c r="BX512"/>
  <c r="BQ460"/>
  <c r="BT460" s="1"/>
  <c r="BS460" s="1"/>
  <c r="BP461"/>
  <c r="BI415"/>
  <c r="BL415" s="1"/>
  <c r="BK415" s="1"/>
  <c r="BH416"/>
  <c r="BA372"/>
  <c r="BD372" s="1"/>
  <c r="BC372" s="1"/>
  <c r="AZ373"/>
  <c r="AS323"/>
  <c r="AV323" s="1"/>
  <c r="AU323" s="1"/>
  <c r="AR324"/>
  <c r="AJ295"/>
  <c r="AK294"/>
  <c r="AN294" s="1"/>
  <c r="AM294" s="1"/>
  <c r="T244"/>
  <c r="X244" s="1"/>
  <c r="W244" s="1"/>
  <c r="AF267"/>
  <c r="AE267" s="1"/>
  <c r="AB268"/>
  <c r="AC268" s="1"/>
  <c r="S245"/>
  <c r="K249"/>
  <c r="L248"/>
  <c r="O249"/>
  <c r="N249" s="1"/>
  <c r="T230" i="3"/>
  <c r="V229"/>
  <c r="Z229" s="1"/>
  <c r="CF568" i="5" l="1"/>
  <c r="CG567"/>
  <c r="CJ567" s="1"/>
  <c r="CI567" s="1"/>
  <c r="BX513"/>
  <c r="BY512"/>
  <c r="CB512" s="1"/>
  <c r="CA512" s="1"/>
  <c r="BP462"/>
  <c r="BQ461"/>
  <c r="BT461" s="1"/>
  <c r="BS461" s="1"/>
  <c r="BH417"/>
  <c r="BI416"/>
  <c r="BL416" s="1"/>
  <c r="BK416" s="1"/>
  <c r="AZ374"/>
  <c r="BA373"/>
  <c r="BD373" s="1"/>
  <c r="BC373" s="1"/>
  <c r="AR325"/>
  <c r="AS324"/>
  <c r="AV324" s="1"/>
  <c r="AU324" s="1"/>
  <c r="AJ296"/>
  <c r="AK295"/>
  <c r="AN295" s="1"/>
  <c r="AM295" s="1"/>
  <c r="T245"/>
  <c r="X245" s="1"/>
  <c r="W245" s="1"/>
  <c r="AB269"/>
  <c r="AC269" s="1"/>
  <c r="AF268"/>
  <c r="AE268" s="1"/>
  <c r="S246"/>
  <c r="K250"/>
  <c r="L249"/>
  <c r="O250"/>
  <c r="N250" s="1"/>
  <c r="T231" i="3"/>
  <c r="V230"/>
  <c r="Z230" s="1"/>
  <c r="CG568" i="5" l="1"/>
  <c r="CJ568" s="1"/>
  <c r="CI568" s="1"/>
  <c r="CF569"/>
  <c r="BY513"/>
  <c r="CB513" s="1"/>
  <c r="CA513" s="1"/>
  <c r="BX514"/>
  <c r="BQ462"/>
  <c r="BT462" s="1"/>
  <c r="BS462" s="1"/>
  <c r="BP463"/>
  <c r="BI417"/>
  <c r="BL417" s="1"/>
  <c r="BK417" s="1"/>
  <c r="BH418"/>
  <c r="BA374"/>
  <c r="BD374" s="1"/>
  <c r="BC374" s="1"/>
  <c r="AZ375"/>
  <c r="AS325"/>
  <c r="AV325" s="1"/>
  <c r="AU325" s="1"/>
  <c r="AR326"/>
  <c r="AJ297"/>
  <c r="AK296"/>
  <c r="AN296" s="1"/>
  <c r="AM296" s="1"/>
  <c r="T246"/>
  <c r="X246" s="1"/>
  <c r="W246" s="1"/>
  <c r="AF269"/>
  <c r="AE269" s="1"/>
  <c r="AB270"/>
  <c r="AC270" s="1"/>
  <c r="S247"/>
  <c r="K251"/>
  <c r="L250"/>
  <c r="O251"/>
  <c r="N251" s="1"/>
  <c r="T232" i="3"/>
  <c r="V231"/>
  <c r="Z231" s="1"/>
  <c r="CF570" i="5" l="1"/>
  <c r="CG569"/>
  <c r="CJ569" s="1"/>
  <c r="CI569" s="1"/>
  <c r="BX515"/>
  <c r="BY514"/>
  <c r="CB514" s="1"/>
  <c r="CA514" s="1"/>
  <c r="BP464"/>
  <c r="BQ463"/>
  <c r="BT463" s="1"/>
  <c r="BS463" s="1"/>
  <c r="BH419"/>
  <c r="BI418"/>
  <c r="BL418" s="1"/>
  <c r="BK418" s="1"/>
  <c r="AZ376"/>
  <c r="BA375"/>
  <c r="BD375" s="1"/>
  <c r="BC375" s="1"/>
  <c r="AR327"/>
  <c r="AS326"/>
  <c r="AV326" s="1"/>
  <c r="AU326" s="1"/>
  <c r="AJ298"/>
  <c r="AK297"/>
  <c r="AN297" s="1"/>
  <c r="AM297" s="1"/>
  <c r="T247"/>
  <c r="X247" s="1"/>
  <c r="W247" s="1"/>
  <c r="AB271"/>
  <c r="AC271" s="1"/>
  <c r="AF270"/>
  <c r="AE270" s="1"/>
  <c r="S248"/>
  <c r="K252"/>
  <c r="L251"/>
  <c r="O252"/>
  <c r="N252" s="1"/>
  <c r="T233" i="3"/>
  <c r="V232"/>
  <c r="Z232" s="1"/>
  <c r="CG570" i="5" l="1"/>
  <c r="CJ570" s="1"/>
  <c r="CI570" s="1"/>
  <c r="CF571"/>
  <c r="BY515"/>
  <c r="CB515" s="1"/>
  <c r="CA515" s="1"/>
  <c r="BX516"/>
  <c r="BQ464"/>
  <c r="BT464" s="1"/>
  <c r="BS464" s="1"/>
  <c r="BP465"/>
  <c r="BI419"/>
  <c r="BL419" s="1"/>
  <c r="BK419" s="1"/>
  <c r="BH420"/>
  <c r="BA376"/>
  <c r="BD376" s="1"/>
  <c r="BC376" s="1"/>
  <c r="AZ377"/>
  <c r="AS327"/>
  <c r="AV327" s="1"/>
  <c r="AU327" s="1"/>
  <c r="AR328"/>
  <c r="AJ299"/>
  <c r="AK298"/>
  <c r="AN298" s="1"/>
  <c r="AM298" s="1"/>
  <c r="T248"/>
  <c r="X248" s="1"/>
  <c r="W248" s="1"/>
  <c r="AF271"/>
  <c r="AE271" s="1"/>
  <c r="AB272"/>
  <c r="AC272" s="1"/>
  <c r="S249"/>
  <c r="K253"/>
  <c r="L252"/>
  <c r="O253"/>
  <c r="N253" s="1"/>
  <c r="T234" i="3"/>
  <c r="V233"/>
  <c r="Z233" s="1"/>
  <c r="CF572" i="5" l="1"/>
  <c r="CG571"/>
  <c r="CJ571" s="1"/>
  <c r="CI571" s="1"/>
  <c r="BX517"/>
  <c r="BY516"/>
  <c r="CB516" s="1"/>
  <c r="CA516" s="1"/>
  <c r="BP466"/>
  <c r="BQ465"/>
  <c r="BT465" s="1"/>
  <c r="BS465" s="1"/>
  <c r="BH421"/>
  <c r="BI420"/>
  <c r="BL420" s="1"/>
  <c r="BK420" s="1"/>
  <c r="AZ378"/>
  <c r="BA377"/>
  <c r="BD377" s="1"/>
  <c r="BC377" s="1"/>
  <c r="AR329"/>
  <c r="AS328"/>
  <c r="AV328" s="1"/>
  <c r="AU328" s="1"/>
  <c r="AJ300"/>
  <c r="AK299"/>
  <c r="AN299" s="1"/>
  <c r="AM299" s="1"/>
  <c r="T249"/>
  <c r="X249" s="1"/>
  <c r="W249" s="1"/>
  <c r="AB273"/>
  <c r="AC273" s="1"/>
  <c r="AF272"/>
  <c r="AE272" s="1"/>
  <c r="S250"/>
  <c r="K254"/>
  <c r="L253"/>
  <c r="O254"/>
  <c r="N254" s="1"/>
  <c r="T235" i="3"/>
  <c r="V234"/>
  <c r="Z234" s="1"/>
  <c r="CG572" i="5" l="1"/>
  <c r="CJ572" s="1"/>
  <c r="CI572" s="1"/>
  <c r="CF573"/>
  <c r="BY517"/>
  <c r="CB517" s="1"/>
  <c r="CA517" s="1"/>
  <c r="BX518"/>
  <c r="BQ466"/>
  <c r="BT466" s="1"/>
  <c r="BS466" s="1"/>
  <c r="BP467"/>
  <c r="BI421"/>
  <c r="BL421" s="1"/>
  <c r="BK421" s="1"/>
  <c r="BH422"/>
  <c r="BA378"/>
  <c r="BD378" s="1"/>
  <c r="BC378" s="1"/>
  <c r="AZ379"/>
  <c r="AS329"/>
  <c r="AV329" s="1"/>
  <c r="AU329" s="1"/>
  <c r="AR330"/>
  <c r="AJ301"/>
  <c r="AK300"/>
  <c r="AN300" s="1"/>
  <c r="AM300" s="1"/>
  <c r="T250"/>
  <c r="X250" s="1"/>
  <c r="W250" s="1"/>
  <c r="AF273"/>
  <c r="AE273" s="1"/>
  <c r="AB274"/>
  <c r="AC274" s="1"/>
  <c r="S251"/>
  <c r="K255"/>
  <c r="L254"/>
  <c r="O255"/>
  <c r="N255" s="1"/>
  <c r="T236" i="3"/>
  <c r="V235"/>
  <c r="Z235" s="1"/>
  <c r="CF574" i="5" l="1"/>
  <c r="CG573"/>
  <c r="CJ573" s="1"/>
  <c r="CI573" s="1"/>
  <c r="BX519"/>
  <c r="BY518"/>
  <c r="CB518" s="1"/>
  <c r="CA518" s="1"/>
  <c r="BP468"/>
  <c r="BQ467"/>
  <c r="BT467" s="1"/>
  <c r="BS467" s="1"/>
  <c r="BH423"/>
  <c r="BI422"/>
  <c r="BL422" s="1"/>
  <c r="BK422" s="1"/>
  <c r="AZ380"/>
  <c r="BA379"/>
  <c r="BD379" s="1"/>
  <c r="BC379" s="1"/>
  <c r="AR331"/>
  <c r="AS330"/>
  <c r="AV330" s="1"/>
  <c r="AU330" s="1"/>
  <c r="AJ302"/>
  <c r="AK301"/>
  <c r="AN301" s="1"/>
  <c r="AM301" s="1"/>
  <c r="T251"/>
  <c r="X251" s="1"/>
  <c r="W251" s="1"/>
  <c r="AB275"/>
  <c r="AC275" s="1"/>
  <c r="AF274"/>
  <c r="AE274" s="1"/>
  <c r="S252"/>
  <c r="K256"/>
  <c r="L255"/>
  <c r="O256"/>
  <c r="N256" s="1"/>
  <c r="T237" i="3"/>
  <c r="V236"/>
  <c r="Z236" s="1"/>
  <c r="CG574" i="5" l="1"/>
  <c r="CJ574" s="1"/>
  <c r="CI574" s="1"/>
  <c r="CF575"/>
  <c r="BY519"/>
  <c r="CB519" s="1"/>
  <c r="CA519" s="1"/>
  <c r="BX520"/>
  <c r="BQ468"/>
  <c r="BT468" s="1"/>
  <c r="BS468" s="1"/>
  <c r="BP469"/>
  <c r="BI423"/>
  <c r="BL423" s="1"/>
  <c r="BK423" s="1"/>
  <c r="BH424"/>
  <c r="BA380"/>
  <c r="BD380" s="1"/>
  <c r="BC380" s="1"/>
  <c r="AZ381"/>
  <c r="AS331"/>
  <c r="AV331" s="1"/>
  <c r="AU331" s="1"/>
  <c r="AR332"/>
  <c r="AJ303"/>
  <c r="AK302"/>
  <c r="AN302" s="1"/>
  <c r="AM302" s="1"/>
  <c r="T252"/>
  <c r="X252" s="1"/>
  <c r="W252" s="1"/>
  <c r="AF275"/>
  <c r="AE275" s="1"/>
  <c r="AB276"/>
  <c r="AC276" s="1"/>
  <c r="S253"/>
  <c r="K257"/>
  <c r="L256"/>
  <c r="O257"/>
  <c r="N257" s="1"/>
  <c r="T238" i="3"/>
  <c r="V237"/>
  <c r="Z237" s="1"/>
  <c r="CF576" i="5" l="1"/>
  <c r="CG575"/>
  <c r="CJ575" s="1"/>
  <c r="CI575" s="1"/>
  <c r="BX521"/>
  <c r="BY520"/>
  <c r="CB520" s="1"/>
  <c r="CA520" s="1"/>
  <c r="BP470"/>
  <c r="BQ469"/>
  <c r="BT469" s="1"/>
  <c r="BS469" s="1"/>
  <c r="BH425"/>
  <c r="BI424"/>
  <c r="BL424" s="1"/>
  <c r="BK424" s="1"/>
  <c r="AZ382"/>
  <c r="BA381"/>
  <c r="BD381" s="1"/>
  <c r="BC381" s="1"/>
  <c r="AR333"/>
  <c r="AS332"/>
  <c r="AV332" s="1"/>
  <c r="AU332" s="1"/>
  <c r="AJ304"/>
  <c r="AK303"/>
  <c r="AN303" s="1"/>
  <c r="AM303" s="1"/>
  <c r="T253"/>
  <c r="X253" s="1"/>
  <c r="W253" s="1"/>
  <c r="AB277"/>
  <c r="AC277" s="1"/>
  <c r="AF276"/>
  <c r="AE276" s="1"/>
  <c r="S254"/>
  <c r="K258"/>
  <c r="L257"/>
  <c r="O258"/>
  <c r="N258" s="1"/>
  <c r="T239" i="3"/>
  <c r="V238"/>
  <c r="Z238" s="1"/>
  <c r="CG576" i="5" l="1"/>
  <c r="CJ576" s="1"/>
  <c r="CI576" s="1"/>
  <c r="CF577"/>
  <c r="BY521"/>
  <c r="CB521" s="1"/>
  <c r="CA521" s="1"/>
  <c r="BX522"/>
  <c r="BQ470"/>
  <c r="BT470" s="1"/>
  <c r="BS470" s="1"/>
  <c r="BP471"/>
  <c r="BI425"/>
  <c r="BL425" s="1"/>
  <c r="BK425" s="1"/>
  <c r="BH426"/>
  <c r="BA382"/>
  <c r="BD382" s="1"/>
  <c r="BC382" s="1"/>
  <c r="AZ383"/>
  <c r="AS333"/>
  <c r="AV333" s="1"/>
  <c r="AU333" s="1"/>
  <c r="AR334"/>
  <c r="AJ305"/>
  <c r="AK304"/>
  <c r="AN304" s="1"/>
  <c r="AM304" s="1"/>
  <c r="T254"/>
  <c r="X254" s="1"/>
  <c r="W254" s="1"/>
  <c r="AF277"/>
  <c r="AE277" s="1"/>
  <c r="AB278"/>
  <c r="AC278" s="1"/>
  <c r="S255"/>
  <c r="K259"/>
  <c r="L258"/>
  <c r="O259"/>
  <c r="N259" s="1"/>
  <c r="T240" i="3"/>
  <c r="V239"/>
  <c r="Z239" s="1"/>
  <c r="CF578" i="5" l="1"/>
  <c r="CG577"/>
  <c r="CJ577" s="1"/>
  <c r="CI577" s="1"/>
  <c r="BX523"/>
  <c r="BY522"/>
  <c r="CB522" s="1"/>
  <c r="CA522" s="1"/>
  <c r="BP472"/>
  <c r="BQ471"/>
  <c r="BT471" s="1"/>
  <c r="BS471" s="1"/>
  <c r="BH427"/>
  <c r="BI426"/>
  <c r="BL426" s="1"/>
  <c r="BK426" s="1"/>
  <c r="AZ384"/>
  <c r="BA383"/>
  <c r="BD383" s="1"/>
  <c r="BC383" s="1"/>
  <c r="AR335"/>
  <c r="AS334"/>
  <c r="AV334" s="1"/>
  <c r="AU334" s="1"/>
  <c r="AJ306"/>
  <c r="AK305"/>
  <c r="AN305" s="1"/>
  <c r="AM305" s="1"/>
  <c r="T255"/>
  <c r="X255" s="1"/>
  <c r="W255" s="1"/>
  <c r="AB279"/>
  <c r="AC279" s="1"/>
  <c r="AF278"/>
  <c r="AE278" s="1"/>
  <c r="S256"/>
  <c r="K260"/>
  <c r="L259"/>
  <c r="O260"/>
  <c r="N260" s="1"/>
  <c r="T241" i="3"/>
  <c r="V240"/>
  <c r="Z240" s="1"/>
  <c r="CG578" i="5" l="1"/>
  <c r="CJ578" s="1"/>
  <c r="CI578" s="1"/>
  <c r="CF579"/>
  <c r="BY523"/>
  <c r="CB523" s="1"/>
  <c r="CA523" s="1"/>
  <c r="BX524"/>
  <c r="BQ472"/>
  <c r="BT472" s="1"/>
  <c r="BS472" s="1"/>
  <c r="BP473"/>
  <c r="BI427"/>
  <c r="BL427" s="1"/>
  <c r="BK427" s="1"/>
  <c r="BH428"/>
  <c r="BA384"/>
  <c r="BD384" s="1"/>
  <c r="BC384" s="1"/>
  <c r="AZ385"/>
  <c r="AS335"/>
  <c r="AV335" s="1"/>
  <c r="AU335" s="1"/>
  <c r="AR336"/>
  <c r="AJ307"/>
  <c r="AK306"/>
  <c r="AN306" s="1"/>
  <c r="AM306" s="1"/>
  <c r="T256"/>
  <c r="X256" s="1"/>
  <c r="W256" s="1"/>
  <c r="AF279"/>
  <c r="AE279" s="1"/>
  <c r="AB280"/>
  <c r="AC280" s="1"/>
  <c r="S257"/>
  <c r="K261"/>
  <c r="L260"/>
  <c r="O261"/>
  <c r="N261" s="1"/>
  <c r="T242" i="3"/>
  <c r="V241"/>
  <c r="Z241" s="1"/>
  <c r="CF580" i="5" l="1"/>
  <c r="CG579"/>
  <c r="CJ579" s="1"/>
  <c r="CI579" s="1"/>
  <c r="BX525"/>
  <c r="BY524"/>
  <c r="CB524" s="1"/>
  <c r="CA524" s="1"/>
  <c r="BP474"/>
  <c r="BQ473"/>
  <c r="BT473" s="1"/>
  <c r="BS473" s="1"/>
  <c r="BH429"/>
  <c r="BI428"/>
  <c r="BL428" s="1"/>
  <c r="BK428" s="1"/>
  <c r="AZ386"/>
  <c r="BA385"/>
  <c r="BD385" s="1"/>
  <c r="BC385" s="1"/>
  <c r="AR337"/>
  <c r="AS336"/>
  <c r="AV336" s="1"/>
  <c r="AU336" s="1"/>
  <c r="AJ308"/>
  <c r="AK307"/>
  <c r="AN307" s="1"/>
  <c r="AM307" s="1"/>
  <c r="T257"/>
  <c r="X257" s="1"/>
  <c r="W257" s="1"/>
  <c r="AB281"/>
  <c r="AC281" s="1"/>
  <c r="AF280"/>
  <c r="AE280" s="1"/>
  <c r="S258"/>
  <c r="K262"/>
  <c r="L261"/>
  <c r="O262"/>
  <c r="N262" s="1"/>
  <c r="T243" i="3"/>
  <c r="V242"/>
  <c r="Z242" s="1"/>
  <c r="CG580" i="5" l="1"/>
  <c r="CJ580" s="1"/>
  <c r="CI580" s="1"/>
  <c r="CF581"/>
  <c r="BY525"/>
  <c r="CB525" s="1"/>
  <c r="CA525" s="1"/>
  <c r="BX526"/>
  <c r="BQ474"/>
  <c r="BT474" s="1"/>
  <c r="BS474" s="1"/>
  <c r="BP475"/>
  <c r="BI429"/>
  <c r="BL429" s="1"/>
  <c r="BK429" s="1"/>
  <c r="BH430"/>
  <c r="BA386"/>
  <c r="BD386" s="1"/>
  <c r="BC386" s="1"/>
  <c r="AZ387"/>
  <c r="AS337"/>
  <c r="AV337" s="1"/>
  <c r="AU337" s="1"/>
  <c r="AR338"/>
  <c r="AJ309"/>
  <c r="AK308"/>
  <c r="AN308" s="1"/>
  <c r="AM308" s="1"/>
  <c r="T258"/>
  <c r="X258" s="1"/>
  <c r="W258" s="1"/>
  <c r="AF281"/>
  <c r="AE281" s="1"/>
  <c r="AB282"/>
  <c r="AC282" s="1"/>
  <c r="S259"/>
  <c r="K263"/>
  <c r="L262"/>
  <c r="O263"/>
  <c r="N263" s="1"/>
  <c r="T244" i="3"/>
  <c r="V243"/>
  <c r="Z243" s="1"/>
  <c r="CF582" i="5" l="1"/>
  <c r="CG581"/>
  <c r="CJ581" s="1"/>
  <c r="CI581" s="1"/>
  <c r="BX527"/>
  <c r="BY526"/>
  <c r="CB526" s="1"/>
  <c r="CA526" s="1"/>
  <c r="BP476"/>
  <c r="BQ475"/>
  <c r="BT475" s="1"/>
  <c r="BS475" s="1"/>
  <c r="BH431"/>
  <c r="BI430"/>
  <c r="BL430" s="1"/>
  <c r="BK430" s="1"/>
  <c r="AZ388"/>
  <c r="BA387"/>
  <c r="BD387" s="1"/>
  <c r="BC387" s="1"/>
  <c r="AR339"/>
  <c r="AS338"/>
  <c r="AV338" s="1"/>
  <c r="AU338" s="1"/>
  <c r="AJ310"/>
  <c r="AK309"/>
  <c r="AN309" s="1"/>
  <c r="AM309" s="1"/>
  <c r="T259"/>
  <c r="X259" s="1"/>
  <c r="W259" s="1"/>
  <c r="AB283"/>
  <c r="AC283" s="1"/>
  <c r="AF282"/>
  <c r="AE282" s="1"/>
  <c r="S260"/>
  <c r="K264"/>
  <c r="L263"/>
  <c r="O264"/>
  <c r="N264" s="1"/>
  <c r="T245" i="3"/>
  <c r="V244"/>
  <c r="Z244" s="1"/>
  <c r="CG582" i="5" l="1"/>
  <c r="CJ582" s="1"/>
  <c r="CI582" s="1"/>
  <c r="CF583"/>
  <c r="BY527"/>
  <c r="CB527" s="1"/>
  <c r="CA527" s="1"/>
  <c r="BX528"/>
  <c r="BQ476"/>
  <c r="BT476" s="1"/>
  <c r="BS476" s="1"/>
  <c r="BP477"/>
  <c r="BI431"/>
  <c r="BL431" s="1"/>
  <c r="BK431" s="1"/>
  <c r="BH432"/>
  <c r="BA388"/>
  <c r="BD388" s="1"/>
  <c r="BC388" s="1"/>
  <c r="AZ389"/>
  <c r="AS339"/>
  <c r="AV339" s="1"/>
  <c r="AU339" s="1"/>
  <c r="AR340"/>
  <c r="AJ311"/>
  <c r="AK310"/>
  <c r="AN310" s="1"/>
  <c r="AM310" s="1"/>
  <c r="T260"/>
  <c r="X260" s="1"/>
  <c r="W260" s="1"/>
  <c r="AF283"/>
  <c r="AE283" s="1"/>
  <c r="AB284"/>
  <c r="AC284" s="1"/>
  <c r="S261"/>
  <c r="K265"/>
  <c r="L264"/>
  <c r="O265"/>
  <c r="N265" s="1"/>
  <c r="T246" i="3"/>
  <c r="V245"/>
  <c r="Z245" s="1"/>
  <c r="CF584" i="5" l="1"/>
  <c r="CG583"/>
  <c r="CJ583" s="1"/>
  <c r="CI583" s="1"/>
  <c r="BX529"/>
  <c r="BY528"/>
  <c r="CB528" s="1"/>
  <c r="CA528" s="1"/>
  <c r="BP478"/>
  <c r="BQ477"/>
  <c r="BT477" s="1"/>
  <c r="BS477" s="1"/>
  <c r="BH433"/>
  <c r="BI432"/>
  <c r="BL432" s="1"/>
  <c r="BK432" s="1"/>
  <c r="AZ390"/>
  <c r="BA389"/>
  <c r="BD389" s="1"/>
  <c r="BC389" s="1"/>
  <c r="AR341"/>
  <c r="AS340"/>
  <c r="AV340" s="1"/>
  <c r="AU340" s="1"/>
  <c r="AJ312"/>
  <c r="AK311"/>
  <c r="AN311" s="1"/>
  <c r="AM311" s="1"/>
  <c r="T261"/>
  <c r="X261" s="1"/>
  <c r="W261" s="1"/>
  <c r="AB285"/>
  <c r="AC285" s="1"/>
  <c r="AF284"/>
  <c r="AE284" s="1"/>
  <c r="S262"/>
  <c r="K266"/>
  <c r="L265"/>
  <c r="O266"/>
  <c r="N266" s="1"/>
  <c r="T247" i="3"/>
  <c r="V246"/>
  <c r="Z246" s="1"/>
  <c r="CG584" i="5" l="1"/>
  <c r="CJ584" s="1"/>
  <c r="CI584" s="1"/>
  <c r="CF585"/>
  <c r="BY529"/>
  <c r="CB529" s="1"/>
  <c r="CA529" s="1"/>
  <c r="BX530"/>
  <c r="BQ478"/>
  <c r="BT478" s="1"/>
  <c r="BS478" s="1"/>
  <c r="BP479"/>
  <c r="BI433"/>
  <c r="BL433" s="1"/>
  <c r="BK433" s="1"/>
  <c r="BH434"/>
  <c r="BA390"/>
  <c r="BD390" s="1"/>
  <c r="BC390" s="1"/>
  <c r="AZ391"/>
  <c r="AS341"/>
  <c r="AV341" s="1"/>
  <c r="AU341" s="1"/>
  <c r="AR342"/>
  <c r="AJ313"/>
  <c r="AK312"/>
  <c r="AN312" s="1"/>
  <c r="AM312" s="1"/>
  <c r="T262"/>
  <c r="X262" s="1"/>
  <c r="W262" s="1"/>
  <c r="AF285"/>
  <c r="AE285" s="1"/>
  <c r="AB286"/>
  <c r="AC286" s="1"/>
  <c r="S263"/>
  <c r="K267"/>
  <c r="L266"/>
  <c r="O267"/>
  <c r="N267" s="1"/>
  <c r="T248" i="3"/>
  <c r="V247"/>
  <c r="Z247" s="1"/>
  <c r="CF586" i="5" l="1"/>
  <c r="CG585"/>
  <c r="CJ585" s="1"/>
  <c r="CI585" s="1"/>
  <c r="BX531"/>
  <c r="BY530"/>
  <c r="CB530" s="1"/>
  <c r="CA530" s="1"/>
  <c r="BP480"/>
  <c r="BQ479"/>
  <c r="BT479" s="1"/>
  <c r="BS479" s="1"/>
  <c r="BH435"/>
  <c r="BI434"/>
  <c r="BL434" s="1"/>
  <c r="BK434" s="1"/>
  <c r="AZ392"/>
  <c r="BA391"/>
  <c r="BD391" s="1"/>
  <c r="BC391" s="1"/>
  <c r="AR343"/>
  <c r="AS342"/>
  <c r="AV342" s="1"/>
  <c r="AU342" s="1"/>
  <c r="AJ314"/>
  <c r="AK313"/>
  <c r="AN313" s="1"/>
  <c r="AM313" s="1"/>
  <c r="T263"/>
  <c r="X263" s="1"/>
  <c r="W263" s="1"/>
  <c r="AB287"/>
  <c r="AC287" s="1"/>
  <c r="AF286"/>
  <c r="AE286" s="1"/>
  <c r="S264"/>
  <c r="K268"/>
  <c r="L267"/>
  <c r="O268"/>
  <c r="N268" s="1"/>
  <c r="T249" i="3"/>
  <c r="V248"/>
  <c r="Z248" s="1"/>
  <c r="CG586" i="5" l="1"/>
  <c r="CJ586" s="1"/>
  <c r="CI586" s="1"/>
  <c r="CF587"/>
  <c r="BY531"/>
  <c r="CB531" s="1"/>
  <c r="CA531" s="1"/>
  <c r="BX532"/>
  <c r="BQ480"/>
  <c r="BT480" s="1"/>
  <c r="BS480" s="1"/>
  <c r="BP481"/>
  <c r="BI435"/>
  <c r="BL435" s="1"/>
  <c r="BK435" s="1"/>
  <c r="BH436"/>
  <c r="BA392"/>
  <c r="BD392" s="1"/>
  <c r="BC392" s="1"/>
  <c r="AZ393"/>
  <c r="AS343"/>
  <c r="AV343" s="1"/>
  <c r="AU343" s="1"/>
  <c r="AR344"/>
  <c r="AJ315"/>
  <c r="AK314"/>
  <c r="AN314" s="1"/>
  <c r="AM314" s="1"/>
  <c r="T264"/>
  <c r="X264" s="1"/>
  <c r="W264" s="1"/>
  <c r="AF287"/>
  <c r="AE287" s="1"/>
  <c r="AB288"/>
  <c r="AC288" s="1"/>
  <c r="S265"/>
  <c r="K269"/>
  <c r="L268"/>
  <c r="O269"/>
  <c r="N269" s="1"/>
  <c r="T250" i="3"/>
  <c r="V249"/>
  <c r="Z249" s="1"/>
  <c r="CF588" i="5" l="1"/>
  <c r="CG587"/>
  <c r="CJ587" s="1"/>
  <c r="CI587" s="1"/>
  <c r="BX533"/>
  <c r="BY532"/>
  <c r="CB532" s="1"/>
  <c r="CA532" s="1"/>
  <c r="BP482"/>
  <c r="BQ481"/>
  <c r="BT481" s="1"/>
  <c r="BS481" s="1"/>
  <c r="BH437"/>
  <c r="BI436"/>
  <c r="BL436" s="1"/>
  <c r="BK436" s="1"/>
  <c r="AZ394"/>
  <c r="BA393"/>
  <c r="BD393" s="1"/>
  <c r="BC393" s="1"/>
  <c r="AR345"/>
  <c r="AS344"/>
  <c r="AV344" s="1"/>
  <c r="AU344" s="1"/>
  <c r="AJ316"/>
  <c r="AK315"/>
  <c r="AN315" s="1"/>
  <c r="AM315" s="1"/>
  <c r="T265"/>
  <c r="X265" s="1"/>
  <c r="W265" s="1"/>
  <c r="AB289"/>
  <c r="AC289" s="1"/>
  <c r="AF288"/>
  <c r="AE288" s="1"/>
  <c r="S266"/>
  <c r="K270"/>
  <c r="L269"/>
  <c r="O270"/>
  <c r="N270" s="1"/>
  <c r="T251" i="3"/>
  <c r="V250"/>
  <c r="Z250" s="1"/>
  <c r="CG588" i="5" l="1"/>
  <c r="CJ588" s="1"/>
  <c r="CI588" s="1"/>
  <c r="CF589"/>
  <c r="BY533"/>
  <c r="CB533" s="1"/>
  <c r="CA533" s="1"/>
  <c r="BX534"/>
  <c r="BQ482"/>
  <c r="BT482" s="1"/>
  <c r="BS482" s="1"/>
  <c r="BP483"/>
  <c r="BI437"/>
  <c r="BL437" s="1"/>
  <c r="BK437" s="1"/>
  <c r="BH438"/>
  <c r="BA394"/>
  <c r="BD394" s="1"/>
  <c r="BC394" s="1"/>
  <c r="AZ395"/>
  <c r="AS345"/>
  <c r="AV345" s="1"/>
  <c r="AU345" s="1"/>
  <c r="AR346"/>
  <c r="AJ317"/>
  <c r="AK316"/>
  <c r="AN316" s="1"/>
  <c r="AM316" s="1"/>
  <c r="T266"/>
  <c r="X266" s="1"/>
  <c r="W266" s="1"/>
  <c r="AF289"/>
  <c r="AE289" s="1"/>
  <c r="AB290"/>
  <c r="AC290" s="1"/>
  <c r="S267"/>
  <c r="K271"/>
  <c r="L270"/>
  <c r="O271"/>
  <c r="N271" s="1"/>
  <c r="T252" i="3"/>
  <c r="V251"/>
  <c r="Z251" s="1"/>
  <c r="CF590" i="5" l="1"/>
  <c r="CG589"/>
  <c r="CJ589" s="1"/>
  <c r="CI589" s="1"/>
  <c r="BX535"/>
  <c r="BY534"/>
  <c r="CB534" s="1"/>
  <c r="CA534" s="1"/>
  <c r="BP484"/>
  <c r="BQ483"/>
  <c r="BT483" s="1"/>
  <c r="BS483" s="1"/>
  <c r="BH439"/>
  <c r="BI438"/>
  <c r="BL438" s="1"/>
  <c r="BK438" s="1"/>
  <c r="AZ396"/>
  <c r="BA395"/>
  <c r="BD395" s="1"/>
  <c r="BC395" s="1"/>
  <c r="AR347"/>
  <c r="AS346"/>
  <c r="AV346" s="1"/>
  <c r="AU346" s="1"/>
  <c r="AJ318"/>
  <c r="AK317"/>
  <c r="AN317" s="1"/>
  <c r="AM317" s="1"/>
  <c r="T267"/>
  <c r="X267" s="1"/>
  <c r="W267" s="1"/>
  <c r="AB291"/>
  <c r="AC291" s="1"/>
  <c r="AF290"/>
  <c r="AE290" s="1"/>
  <c r="S268"/>
  <c r="K272"/>
  <c r="L271"/>
  <c r="O272"/>
  <c r="N272" s="1"/>
  <c r="T253" i="3"/>
  <c r="V252"/>
  <c r="Z252" s="1"/>
  <c r="CG590" i="5" l="1"/>
  <c r="CJ590" s="1"/>
  <c r="CI590" s="1"/>
  <c r="CF591"/>
  <c r="BY535"/>
  <c r="CB535" s="1"/>
  <c r="CA535" s="1"/>
  <c r="BX536"/>
  <c r="BQ484"/>
  <c r="BT484" s="1"/>
  <c r="BS484" s="1"/>
  <c r="BP485"/>
  <c r="BI439"/>
  <c r="BL439" s="1"/>
  <c r="BK439" s="1"/>
  <c r="BH440"/>
  <c r="BA396"/>
  <c r="BD396" s="1"/>
  <c r="BC396" s="1"/>
  <c r="AZ397"/>
  <c r="AS347"/>
  <c r="AV347" s="1"/>
  <c r="AU347" s="1"/>
  <c r="AR348"/>
  <c r="AJ319"/>
  <c r="AK318"/>
  <c r="AN318" s="1"/>
  <c r="AM318" s="1"/>
  <c r="T268"/>
  <c r="X268" s="1"/>
  <c r="W268" s="1"/>
  <c r="AF291"/>
  <c r="AE291" s="1"/>
  <c r="AB292"/>
  <c r="AC292" s="1"/>
  <c r="S269"/>
  <c r="K273"/>
  <c r="L272"/>
  <c r="O273"/>
  <c r="N273" s="1"/>
  <c r="T254" i="3"/>
  <c r="V253"/>
  <c r="Z253" s="1"/>
  <c r="CF592" i="5" l="1"/>
  <c r="CG591"/>
  <c r="CJ591" s="1"/>
  <c r="CI591" s="1"/>
  <c r="BX537"/>
  <c r="BY536"/>
  <c r="CB536" s="1"/>
  <c r="CA536" s="1"/>
  <c r="BP486"/>
  <c r="BQ485"/>
  <c r="BT485" s="1"/>
  <c r="BS485" s="1"/>
  <c r="BH441"/>
  <c r="BI440"/>
  <c r="BL440" s="1"/>
  <c r="BK440" s="1"/>
  <c r="AZ398"/>
  <c r="BA397"/>
  <c r="BD397" s="1"/>
  <c r="BC397" s="1"/>
  <c r="AR349"/>
  <c r="AS348"/>
  <c r="AV348" s="1"/>
  <c r="AU348" s="1"/>
  <c r="AJ320"/>
  <c r="AK319"/>
  <c r="AN319" s="1"/>
  <c r="AM319" s="1"/>
  <c r="T269"/>
  <c r="X269" s="1"/>
  <c r="W269" s="1"/>
  <c r="AB293"/>
  <c r="AC293" s="1"/>
  <c r="AF292"/>
  <c r="AE292" s="1"/>
  <c r="S270"/>
  <c r="K274"/>
  <c r="L273"/>
  <c r="O274"/>
  <c r="N274" s="1"/>
  <c r="T255" i="3"/>
  <c r="V254"/>
  <c r="Z254" s="1"/>
  <c r="CG592" i="5" l="1"/>
  <c r="CJ592" s="1"/>
  <c r="CI592" s="1"/>
  <c r="CF593"/>
  <c r="BY537"/>
  <c r="CB537" s="1"/>
  <c r="CA537" s="1"/>
  <c r="BX538"/>
  <c r="BQ486"/>
  <c r="BT486" s="1"/>
  <c r="BS486" s="1"/>
  <c r="BP487"/>
  <c r="BI441"/>
  <c r="BL441" s="1"/>
  <c r="BK441" s="1"/>
  <c r="BH442"/>
  <c r="BA398"/>
  <c r="BD398" s="1"/>
  <c r="BC398" s="1"/>
  <c r="AZ399"/>
  <c r="AS349"/>
  <c r="AV349" s="1"/>
  <c r="AU349" s="1"/>
  <c r="AR350"/>
  <c r="AJ321"/>
  <c r="AK320"/>
  <c r="AN320" s="1"/>
  <c r="AM320" s="1"/>
  <c r="T270"/>
  <c r="X270" s="1"/>
  <c r="W270" s="1"/>
  <c r="AF293"/>
  <c r="AE293" s="1"/>
  <c r="AB294"/>
  <c r="AC294" s="1"/>
  <c r="S271"/>
  <c r="K275"/>
  <c r="L274"/>
  <c r="O275"/>
  <c r="N275" s="1"/>
  <c r="T256" i="3"/>
  <c r="V255"/>
  <c r="Z255" s="1"/>
  <c r="CF594" i="5" l="1"/>
  <c r="CG593"/>
  <c r="CJ593" s="1"/>
  <c r="CI593" s="1"/>
  <c r="BX539"/>
  <c r="BY538"/>
  <c r="CB538" s="1"/>
  <c r="CA538" s="1"/>
  <c r="BP488"/>
  <c r="BQ487"/>
  <c r="BT487" s="1"/>
  <c r="BS487" s="1"/>
  <c r="BH443"/>
  <c r="BI442"/>
  <c r="BL442" s="1"/>
  <c r="BK442" s="1"/>
  <c r="AZ400"/>
  <c r="BA399"/>
  <c r="BD399" s="1"/>
  <c r="BC399" s="1"/>
  <c r="AR351"/>
  <c r="AS350"/>
  <c r="AV350" s="1"/>
  <c r="AU350" s="1"/>
  <c r="AJ322"/>
  <c r="AK321"/>
  <c r="AN321" s="1"/>
  <c r="AM321" s="1"/>
  <c r="T271"/>
  <c r="X271" s="1"/>
  <c r="W271" s="1"/>
  <c r="AB295"/>
  <c r="AC295" s="1"/>
  <c r="AF294"/>
  <c r="AE294" s="1"/>
  <c r="S272"/>
  <c r="K276"/>
  <c r="L275"/>
  <c r="O276"/>
  <c r="N276" s="1"/>
  <c r="T257" i="3"/>
  <c r="V256"/>
  <c r="Z256" s="1"/>
  <c r="CG594" i="5" l="1"/>
  <c r="CJ594" s="1"/>
  <c r="CI594" s="1"/>
  <c r="CF595"/>
  <c r="BY539"/>
  <c r="CB539" s="1"/>
  <c r="CA539" s="1"/>
  <c r="BX540"/>
  <c r="BQ488"/>
  <c r="BT488" s="1"/>
  <c r="BS488" s="1"/>
  <c r="BP489"/>
  <c r="BI443"/>
  <c r="BL443" s="1"/>
  <c r="BK443" s="1"/>
  <c r="BH444"/>
  <c r="BA400"/>
  <c r="BD400" s="1"/>
  <c r="BC400" s="1"/>
  <c r="AZ401"/>
  <c r="AS351"/>
  <c r="AV351" s="1"/>
  <c r="AU351" s="1"/>
  <c r="AR352"/>
  <c r="AJ323"/>
  <c r="AK322"/>
  <c r="AN322" s="1"/>
  <c r="AM322" s="1"/>
  <c r="T272"/>
  <c r="X272" s="1"/>
  <c r="W272" s="1"/>
  <c r="AF295"/>
  <c r="AE295" s="1"/>
  <c r="AB296"/>
  <c r="AC296" s="1"/>
  <c r="S273"/>
  <c r="K277"/>
  <c r="L276"/>
  <c r="O277"/>
  <c r="N277" s="1"/>
  <c r="T258" i="3"/>
  <c r="V257"/>
  <c r="Z257" s="1"/>
  <c r="CF596" i="5" l="1"/>
  <c r="CG595"/>
  <c r="CJ595" s="1"/>
  <c r="CI595" s="1"/>
  <c r="BX541"/>
  <c r="BY540"/>
  <c r="CB540" s="1"/>
  <c r="CA540" s="1"/>
  <c r="BP490"/>
  <c r="BQ489"/>
  <c r="BT489" s="1"/>
  <c r="BS489" s="1"/>
  <c r="BH445"/>
  <c r="BI444"/>
  <c r="BL444" s="1"/>
  <c r="BK444" s="1"/>
  <c r="AZ402"/>
  <c r="BA401"/>
  <c r="BD401" s="1"/>
  <c r="BC401" s="1"/>
  <c r="AR353"/>
  <c r="AS352"/>
  <c r="AV352" s="1"/>
  <c r="AU352" s="1"/>
  <c r="AJ324"/>
  <c r="AK323"/>
  <c r="AN323" s="1"/>
  <c r="AM323" s="1"/>
  <c r="T273"/>
  <c r="X273" s="1"/>
  <c r="W273" s="1"/>
  <c r="AB297"/>
  <c r="AC297" s="1"/>
  <c r="AF296"/>
  <c r="AE296" s="1"/>
  <c r="S274"/>
  <c r="K278"/>
  <c r="L277"/>
  <c r="O278"/>
  <c r="N278" s="1"/>
  <c r="T259" i="3"/>
  <c r="V258"/>
  <c r="Z258" s="1"/>
  <c r="CG596" i="5" l="1"/>
  <c r="CJ596" s="1"/>
  <c r="CI596" s="1"/>
  <c r="CF597"/>
  <c r="BY541"/>
  <c r="CB541" s="1"/>
  <c r="CA541" s="1"/>
  <c r="BX542"/>
  <c r="BQ490"/>
  <c r="BT490" s="1"/>
  <c r="BS490" s="1"/>
  <c r="BP491"/>
  <c r="BI445"/>
  <c r="BL445" s="1"/>
  <c r="BK445" s="1"/>
  <c r="BH446"/>
  <c r="BA402"/>
  <c r="BD402" s="1"/>
  <c r="BC402" s="1"/>
  <c r="AZ403"/>
  <c r="AS353"/>
  <c r="AV353" s="1"/>
  <c r="AU353" s="1"/>
  <c r="AR354"/>
  <c r="AJ325"/>
  <c r="AK324"/>
  <c r="AN324" s="1"/>
  <c r="AM324" s="1"/>
  <c r="T274"/>
  <c r="X274" s="1"/>
  <c r="W274" s="1"/>
  <c r="AF297"/>
  <c r="AE297" s="1"/>
  <c r="AB298"/>
  <c r="AC298" s="1"/>
  <c r="S275"/>
  <c r="K279"/>
  <c r="L278"/>
  <c r="O279"/>
  <c r="N279" s="1"/>
  <c r="T260" i="3"/>
  <c r="V259"/>
  <c r="Z259" s="1"/>
  <c r="CF598" i="5" l="1"/>
  <c r="CG597"/>
  <c r="CJ597" s="1"/>
  <c r="CI597" s="1"/>
  <c r="BX543"/>
  <c r="BY542"/>
  <c r="CB542" s="1"/>
  <c r="CA542" s="1"/>
  <c r="BP492"/>
  <c r="BQ491"/>
  <c r="BT491" s="1"/>
  <c r="BS491" s="1"/>
  <c r="BH447"/>
  <c r="BI446"/>
  <c r="BL446" s="1"/>
  <c r="BK446" s="1"/>
  <c r="AZ404"/>
  <c r="BA403"/>
  <c r="BD403" s="1"/>
  <c r="BC403" s="1"/>
  <c r="AR355"/>
  <c r="AS354"/>
  <c r="AV354" s="1"/>
  <c r="AU354" s="1"/>
  <c r="AJ326"/>
  <c r="AK325"/>
  <c r="AN325" s="1"/>
  <c r="AM325" s="1"/>
  <c r="T275"/>
  <c r="X275" s="1"/>
  <c r="W275" s="1"/>
  <c r="AB299"/>
  <c r="AC299" s="1"/>
  <c r="AF298"/>
  <c r="AE298" s="1"/>
  <c r="S276"/>
  <c r="K280"/>
  <c r="L279"/>
  <c r="O280"/>
  <c r="N280" s="1"/>
  <c r="T261" i="3"/>
  <c r="V260"/>
  <c r="Z260" s="1"/>
  <c r="CG598" i="5" l="1"/>
  <c r="CJ598" s="1"/>
  <c r="CI598" s="1"/>
  <c r="CF599"/>
  <c r="BY543"/>
  <c r="CB543" s="1"/>
  <c r="CA543" s="1"/>
  <c r="BX544"/>
  <c r="BQ492"/>
  <c r="BT492" s="1"/>
  <c r="BS492" s="1"/>
  <c r="BP493"/>
  <c r="BI447"/>
  <c r="BL447" s="1"/>
  <c r="BK447" s="1"/>
  <c r="BH448"/>
  <c r="BA404"/>
  <c r="BD404" s="1"/>
  <c r="BC404" s="1"/>
  <c r="AZ405"/>
  <c r="AS355"/>
  <c r="AV355" s="1"/>
  <c r="AU355" s="1"/>
  <c r="AR356"/>
  <c r="AJ327"/>
  <c r="AK326"/>
  <c r="AN326" s="1"/>
  <c r="AM326" s="1"/>
  <c r="T276"/>
  <c r="X276" s="1"/>
  <c r="W276" s="1"/>
  <c r="AF299"/>
  <c r="AE299" s="1"/>
  <c r="AB300"/>
  <c r="AC300" s="1"/>
  <c r="S277"/>
  <c r="K281"/>
  <c r="L280"/>
  <c r="O281"/>
  <c r="N281" s="1"/>
  <c r="T262" i="3"/>
  <c r="V261"/>
  <c r="Z261" s="1"/>
  <c r="CF600" i="5" l="1"/>
  <c r="CG599"/>
  <c r="CJ599" s="1"/>
  <c r="CI599" s="1"/>
  <c r="BX545"/>
  <c r="BY544"/>
  <c r="CB544" s="1"/>
  <c r="CA544" s="1"/>
  <c r="BP494"/>
  <c r="BQ493"/>
  <c r="BT493" s="1"/>
  <c r="BS493" s="1"/>
  <c r="BH449"/>
  <c r="BI448"/>
  <c r="BL448" s="1"/>
  <c r="BK448" s="1"/>
  <c r="AZ406"/>
  <c r="BA405"/>
  <c r="BD405" s="1"/>
  <c r="BC405" s="1"/>
  <c r="AR357"/>
  <c r="AS356"/>
  <c r="AV356" s="1"/>
  <c r="AU356" s="1"/>
  <c r="AJ328"/>
  <c r="AK327"/>
  <c r="AN327" s="1"/>
  <c r="AM327" s="1"/>
  <c r="T277"/>
  <c r="X277" s="1"/>
  <c r="W277" s="1"/>
  <c r="AB301"/>
  <c r="AC301" s="1"/>
  <c r="AF300"/>
  <c r="AE300" s="1"/>
  <c r="S278"/>
  <c r="K282"/>
  <c r="L281"/>
  <c r="O282"/>
  <c r="N282" s="1"/>
  <c r="T263" i="3"/>
  <c r="V262"/>
  <c r="Z262" s="1"/>
  <c r="CG600" i="5" l="1"/>
  <c r="CJ600" s="1"/>
  <c r="CI600" s="1"/>
  <c r="CF601"/>
  <c r="BY545"/>
  <c r="CB545" s="1"/>
  <c r="CA545" s="1"/>
  <c r="BX546"/>
  <c r="BQ494"/>
  <c r="BT494" s="1"/>
  <c r="BS494" s="1"/>
  <c r="BP495"/>
  <c r="BI449"/>
  <c r="BL449" s="1"/>
  <c r="BK449" s="1"/>
  <c r="BH450"/>
  <c r="BA406"/>
  <c r="BD406" s="1"/>
  <c r="BC406" s="1"/>
  <c r="AZ407"/>
  <c r="AS357"/>
  <c r="AV357" s="1"/>
  <c r="AU357" s="1"/>
  <c r="AR358"/>
  <c r="AJ329"/>
  <c r="AK328"/>
  <c r="AN328" s="1"/>
  <c r="AM328" s="1"/>
  <c r="T278"/>
  <c r="X278" s="1"/>
  <c r="W278" s="1"/>
  <c r="AF301"/>
  <c r="AE301" s="1"/>
  <c r="AB302"/>
  <c r="AC302" s="1"/>
  <c r="S279"/>
  <c r="K283"/>
  <c r="L282"/>
  <c r="O283"/>
  <c r="N283" s="1"/>
  <c r="T264" i="3"/>
  <c r="V263"/>
  <c r="Z263" s="1"/>
  <c r="CF602" i="5" l="1"/>
  <c r="CG601"/>
  <c r="CJ601" s="1"/>
  <c r="CI601" s="1"/>
  <c r="BX547"/>
  <c r="BY546"/>
  <c r="CB546" s="1"/>
  <c r="CA546" s="1"/>
  <c r="BP496"/>
  <c r="BQ495"/>
  <c r="BT495" s="1"/>
  <c r="BS495" s="1"/>
  <c r="BH451"/>
  <c r="BI450"/>
  <c r="BL450" s="1"/>
  <c r="BK450" s="1"/>
  <c r="AZ408"/>
  <c r="BA407"/>
  <c r="BD407" s="1"/>
  <c r="BC407" s="1"/>
  <c r="AR359"/>
  <c r="AS358"/>
  <c r="AV358" s="1"/>
  <c r="AU358" s="1"/>
  <c r="AJ330"/>
  <c r="AK329"/>
  <c r="AN329" s="1"/>
  <c r="AM329" s="1"/>
  <c r="T279"/>
  <c r="X279" s="1"/>
  <c r="W279" s="1"/>
  <c r="AB303"/>
  <c r="AC303" s="1"/>
  <c r="AF302"/>
  <c r="AE302" s="1"/>
  <c r="S280"/>
  <c r="K284"/>
  <c r="L283"/>
  <c r="O284"/>
  <c r="N284" s="1"/>
  <c r="T265" i="3"/>
  <c r="V264"/>
  <c r="Z264" s="1"/>
  <c r="CG602" i="5" l="1"/>
  <c r="CJ602" s="1"/>
  <c r="CI602" s="1"/>
  <c r="CF603"/>
  <c r="BY547"/>
  <c r="CB547" s="1"/>
  <c r="CA547" s="1"/>
  <c r="BX548"/>
  <c r="BQ496"/>
  <c r="BT496" s="1"/>
  <c r="BS496" s="1"/>
  <c r="BP497"/>
  <c r="BI451"/>
  <c r="BL451" s="1"/>
  <c r="BK451" s="1"/>
  <c r="BH452"/>
  <c r="BA408"/>
  <c r="BD408" s="1"/>
  <c r="BC408" s="1"/>
  <c r="AZ409"/>
  <c r="AS359"/>
  <c r="AV359" s="1"/>
  <c r="AU359" s="1"/>
  <c r="AR360"/>
  <c r="AJ331"/>
  <c r="AK330"/>
  <c r="AN330" s="1"/>
  <c r="AM330" s="1"/>
  <c r="T280"/>
  <c r="X280" s="1"/>
  <c r="W280" s="1"/>
  <c r="AF303"/>
  <c r="AE303" s="1"/>
  <c r="AB304"/>
  <c r="AC304" s="1"/>
  <c r="S281"/>
  <c r="K285"/>
  <c r="L284"/>
  <c r="O285"/>
  <c r="N285" s="1"/>
  <c r="T266" i="3"/>
  <c r="V265"/>
  <c r="Z265" s="1"/>
  <c r="CF604" i="5" l="1"/>
  <c r="CG603"/>
  <c r="CJ603" s="1"/>
  <c r="CI603" s="1"/>
  <c r="BX549"/>
  <c r="BY548"/>
  <c r="CB548" s="1"/>
  <c r="CA548" s="1"/>
  <c r="BP498"/>
  <c r="BQ497"/>
  <c r="BT497" s="1"/>
  <c r="BS497" s="1"/>
  <c r="BH453"/>
  <c r="BI452"/>
  <c r="BL452" s="1"/>
  <c r="BK452" s="1"/>
  <c r="AZ410"/>
  <c r="BA409"/>
  <c r="BD409" s="1"/>
  <c r="BC409" s="1"/>
  <c r="AR361"/>
  <c r="AS360"/>
  <c r="AV360" s="1"/>
  <c r="AU360" s="1"/>
  <c r="AJ332"/>
  <c r="AK331"/>
  <c r="AN331" s="1"/>
  <c r="AM331" s="1"/>
  <c r="T281"/>
  <c r="X281" s="1"/>
  <c r="W281" s="1"/>
  <c r="AB305"/>
  <c r="AC305" s="1"/>
  <c r="AF304"/>
  <c r="AE304" s="1"/>
  <c r="S282"/>
  <c r="K286"/>
  <c r="L285"/>
  <c r="O286"/>
  <c r="N286" s="1"/>
  <c r="T267" i="3"/>
  <c r="V266"/>
  <c r="Z266" s="1"/>
  <c r="CG604" i="5" l="1"/>
  <c r="CJ604" s="1"/>
  <c r="CI604" s="1"/>
  <c r="CF605"/>
  <c r="BY549"/>
  <c r="CB549" s="1"/>
  <c r="CA549" s="1"/>
  <c r="BX550"/>
  <c r="BQ498"/>
  <c r="BT498" s="1"/>
  <c r="BS498" s="1"/>
  <c r="BP499"/>
  <c r="BI453"/>
  <c r="BL453" s="1"/>
  <c r="BK453" s="1"/>
  <c r="BH454"/>
  <c r="BA410"/>
  <c r="BD410" s="1"/>
  <c r="BC410" s="1"/>
  <c r="AZ411"/>
  <c r="AS361"/>
  <c r="AV361" s="1"/>
  <c r="AU361" s="1"/>
  <c r="AR362"/>
  <c r="AJ333"/>
  <c r="AK332"/>
  <c r="AN332" s="1"/>
  <c r="AM332" s="1"/>
  <c r="T282"/>
  <c r="X282" s="1"/>
  <c r="W282" s="1"/>
  <c r="AF305"/>
  <c r="AE305" s="1"/>
  <c r="AB306"/>
  <c r="AC306" s="1"/>
  <c r="S283"/>
  <c r="K287"/>
  <c r="L286"/>
  <c r="O287"/>
  <c r="N287" s="1"/>
  <c r="T268" i="3"/>
  <c r="V267"/>
  <c r="Z267" s="1"/>
  <c r="CF606" i="5" l="1"/>
  <c r="CG605"/>
  <c r="CJ605" s="1"/>
  <c r="CI605" s="1"/>
  <c r="BX551"/>
  <c r="BY550"/>
  <c r="CB550" s="1"/>
  <c r="CA550" s="1"/>
  <c r="BP500"/>
  <c r="BQ499"/>
  <c r="BT499" s="1"/>
  <c r="BS499" s="1"/>
  <c r="BH455"/>
  <c r="BI454"/>
  <c r="BL454" s="1"/>
  <c r="BK454" s="1"/>
  <c r="AZ412"/>
  <c r="BA411"/>
  <c r="BD411" s="1"/>
  <c r="BC411" s="1"/>
  <c r="AR363"/>
  <c r="AS362"/>
  <c r="AV362" s="1"/>
  <c r="AU362" s="1"/>
  <c r="AJ334"/>
  <c r="AK333"/>
  <c r="AN333" s="1"/>
  <c r="AM333" s="1"/>
  <c r="T283"/>
  <c r="X283" s="1"/>
  <c r="W283" s="1"/>
  <c r="AB307"/>
  <c r="AC307" s="1"/>
  <c r="AF306"/>
  <c r="AE306" s="1"/>
  <c r="S284"/>
  <c r="K288"/>
  <c r="L287"/>
  <c r="O288"/>
  <c r="N288" s="1"/>
  <c r="T269" i="3"/>
  <c r="V268"/>
  <c r="Z268" s="1"/>
  <c r="CG606" i="5" l="1"/>
  <c r="CJ606" s="1"/>
  <c r="CI606" s="1"/>
  <c r="CF607"/>
  <c r="BY551"/>
  <c r="CB551" s="1"/>
  <c r="CA551" s="1"/>
  <c r="BX552"/>
  <c r="BQ500"/>
  <c r="BT500" s="1"/>
  <c r="BS500" s="1"/>
  <c r="BP501"/>
  <c r="BI455"/>
  <c r="BL455" s="1"/>
  <c r="BK455" s="1"/>
  <c r="BH456"/>
  <c r="BA412"/>
  <c r="BD412" s="1"/>
  <c r="BC412" s="1"/>
  <c r="AZ413"/>
  <c r="AS363"/>
  <c r="AV363" s="1"/>
  <c r="AU363" s="1"/>
  <c r="AR364"/>
  <c r="AJ335"/>
  <c r="AK334"/>
  <c r="AN334" s="1"/>
  <c r="AM334" s="1"/>
  <c r="T284"/>
  <c r="X284" s="1"/>
  <c r="W284" s="1"/>
  <c r="AF307"/>
  <c r="AE307" s="1"/>
  <c r="AB308"/>
  <c r="AC308" s="1"/>
  <c r="S285"/>
  <c r="K289"/>
  <c r="L288"/>
  <c r="O289"/>
  <c r="N289" s="1"/>
  <c r="T270" i="3"/>
  <c r="V269"/>
  <c r="Z269" s="1"/>
  <c r="CF608" i="5" l="1"/>
  <c r="CG607"/>
  <c r="CJ607" s="1"/>
  <c r="CI607" s="1"/>
  <c r="BX553"/>
  <c r="BY552"/>
  <c r="CB552" s="1"/>
  <c r="CA552" s="1"/>
  <c r="BP502"/>
  <c r="BQ501"/>
  <c r="BT501" s="1"/>
  <c r="BS501" s="1"/>
  <c r="BH457"/>
  <c r="BI456"/>
  <c r="BL456" s="1"/>
  <c r="BK456" s="1"/>
  <c r="AZ414"/>
  <c r="BA413"/>
  <c r="BD413" s="1"/>
  <c r="BC413" s="1"/>
  <c r="AR365"/>
  <c r="AS364"/>
  <c r="AV364" s="1"/>
  <c r="AU364" s="1"/>
  <c r="AJ336"/>
  <c r="AK335"/>
  <c r="AN335" s="1"/>
  <c r="AM335" s="1"/>
  <c r="T285"/>
  <c r="X285" s="1"/>
  <c r="W285" s="1"/>
  <c r="AB309"/>
  <c r="AC309" s="1"/>
  <c r="AF308"/>
  <c r="AE308" s="1"/>
  <c r="S286"/>
  <c r="K290"/>
  <c r="L289"/>
  <c r="O290"/>
  <c r="N290" s="1"/>
  <c r="T271" i="3"/>
  <c r="V270"/>
  <c r="Z270" s="1"/>
  <c r="CG608" i="5" l="1"/>
  <c r="CJ608" s="1"/>
  <c r="CI608" s="1"/>
  <c r="CF609"/>
  <c r="BY553"/>
  <c r="CB553" s="1"/>
  <c r="CA553" s="1"/>
  <c r="BX554"/>
  <c r="BQ502"/>
  <c r="BT502" s="1"/>
  <c r="BS502" s="1"/>
  <c r="BP503"/>
  <c r="BI457"/>
  <c r="BL457" s="1"/>
  <c r="BK457" s="1"/>
  <c r="BH458"/>
  <c r="BA414"/>
  <c r="BD414" s="1"/>
  <c r="BC414" s="1"/>
  <c r="AZ415"/>
  <c r="AS365"/>
  <c r="AV365" s="1"/>
  <c r="AU365" s="1"/>
  <c r="AR366"/>
  <c r="AJ337"/>
  <c r="AK336"/>
  <c r="AN336" s="1"/>
  <c r="AM336" s="1"/>
  <c r="T286"/>
  <c r="X286" s="1"/>
  <c r="W286" s="1"/>
  <c r="AF309"/>
  <c r="AE309" s="1"/>
  <c r="AB310"/>
  <c r="AC310" s="1"/>
  <c r="S287"/>
  <c r="K291"/>
  <c r="L290"/>
  <c r="O291"/>
  <c r="N291" s="1"/>
  <c r="T272" i="3"/>
  <c r="V271"/>
  <c r="Z271" s="1"/>
  <c r="CF610" i="5" l="1"/>
  <c r="CG609"/>
  <c r="CJ609" s="1"/>
  <c r="CI609" s="1"/>
  <c r="BX555"/>
  <c r="BY554"/>
  <c r="CB554" s="1"/>
  <c r="CA554" s="1"/>
  <c r="BP504"/>
  <c r="BQ503"/>
  <c r="BT503" s="1"/>
  <c r="BS503" s="1"/>
  <c r="BH459"/>
  <c r="BI458"/>
  <c r="BL458" s="1"/>
  <c r="BK458" s="1"/>
  <c r="AZ416"/>
  <c r="BA415"/>
  <c r="BD415" s="1"/>
  <c r="BC415" s="1"/>
  <c r="AR367"/>
  <c r="AS366"/>
  <c r="AV366" s="1"/>
  <c r="AU366" s="1"/>
  <c r="AJ338"/>
  <c r="AK337"/>
  <c r="AN337" s="1"/>
  <c r="AM337" s="1"/>
  <c r="T287"/>
  <c r="X287" s="1"/>
  <c r="W287" s="1"/>
  <c r="AB311"/>
  <c r="AC311" s="1"/>
  <c r="AF310"/>
  <c r="AE310" s="1"/>
  <c r="S288"/>
  <c r="K292"/>
  <c r="L291"/>
  <c r="O292"/>
  <c r="N292" s="1"/>
  <c r="T273" i="3"/>
  <c r="V272"/>
  <c r="Z272" s="1"/>
  <c r="CG610" i="5" l="1"/>
  <c r="CJ610" s="1"/>
  <c r="CI610" s="1"/>
  <c r="CF611"/>
  <c r="BY555"/>
  <c r="CB555" s="1"/>
  <c r="CA555" s="1"/>
  <c r="BX556"/>
  <c r="BQ504"/>
  <c r="BT504" s="1"/>
  <c r="BS504" s="1"/>
  <c r="BP505"/>
  <c r="BI459"/>
  <c r="BL459" s="1"/>
  <c r="BK459" s="1"/>
  <c r="BH460"/>
  <c r="BA416"/>
  <c r="BD416" s="1"/>
  <c r="BC416" s="1"/>
  <c r="AZ417"/>
  <c r="AS367"/>
  <c r="AV367" s="1"/>
  <c r="AU367" s="1"/>
  <c r="AR368"/>
  <c r="AJ339"/>
  <c r="AK338"/>
  <c r="AN338" s="1"/>
  <c r="AM338" s="1"/>
  <c r="T288"/>
  <c r="X288" s="1"/>
  <c r="W288" s="1"/>
  <c r="AF311"/>
  <c r="AE311" s="1"/>
  <c r="AB312"/>
  <c r="AC312" s="1"/>
  <c r="S289"/>
  <c r="K293"/>
  <c r="L292"/>
  <c r="O293"/>
  <c r="N293" s="1"/>
  <c r="T274" i="3"/>
  <c r="V273"/>
  <c r="Z273" s="1"/>
  <c r="CF612" i="5" l="1"/>
  <c r="CG611"/>
  <c r="CJ611" s="1"/>
  <c r="CI611" s="1"/>
  <c r="BX557"/>
  <c r="BY556"/>
  <c r="CB556" s="1"/>
  <c r="CA556" s="1"/>
  <c r="BP506"/>
  <c r="BQ505"/>
  <c r="BT505" s="1"/>
  <c r="BS505" s="1"/>
  <c r="BH461"/>
  <c r="BI460"/>
  <c r="BL460" s="1"/>
  <c r="BK460" s="1"/>
  <c r="AZ418"/>
  <c r="BA417"/>
  <c r="BD417" s="1"/>
  <c r="BC417" s="1"/>
  <c r="AR369"/>
  <c r="AS368"/>
  <c r="AV368" s="1"/>
  <c r="AU368" s="1"/>
  <c r="AJ340"/>
  <c r="AK339"/>
  <c r="AN339" s="1"/>
  <c r="AM339" s="1"/>
  <c r="T289"/>
  <c r="X289" s="1"/>
  <c r="W289" s="1"/>
  <c r="AB313"/>
  <c r="AC313" s="1"/>
  <c r="AF312"/>
  <c r="AE312" s="1"/>
  <c r="S290"/>
  <c r="K294"/>
  <c r="L293"/>
  <c r="O294"/>
  <c r="N294" s="1"/>
  <c r="T275" i="3"/>
  <c r="V274"/>
  <c r="Z274" s="1"/>
  <c r="CG612" i="5" l="1"/>
  <c r="CJ612" s="1"/>
  <c r="CI612" s="1"/>
  <c r="CF613"/>
  <c r="BY557"/>
  <c r="CB557" s="1"/>
  <c r="CA557" s="1"/>
  <c r="BX558"/>
  <c r="BQ506"/>
  <c r="BT506" s="1"/>
  <c r="BS506" s="1"/>
  <c r="BP507"/>
  <c r="BI461"/>
  <c r="BL461" s="1"/>
  <c r="BK461" s="1"/>
  <c r="BH462"/>
  <c r="BA418"/>
  <c r="BD418" s="1"/>
  <c r="BC418" s="1"/>
  <c r="AZ419"/>
  <c r="AS369"/>
  <c r="AV369" s="1"/>
  <c r="AU369" s="1"/>
  <c r="AR370"/>
  <c r="AJ341"/>
  <c r="AK340"/>
  <c r="AN340" s="1"/>
  <c r="AM340" s="1"/>
  <c r="T290"/>
  <c r="X290" s="1"/>
  <c r="W290" s="1"/>
  <c r="AF313"/>
  <c r="AE313" s="1"/>
  <c r="AB314"/>
  <c r="AC314" s="1"/>
  <c r="S291"/>
  <c r="K295"/>
  <c r="L294"/>
  <c r="O295"/>
  <c r="N295" s="1"/>
  <c r="T276" i="3"/>
  <c r="V275"/>
  <c r="Z275" s="1"/>
  <c r="CF614" i="5" l="1"/>
  <c r="CG613"/>
  <c r="CJ613" s="1"/>
  <c r="CI613" s="1"/>
  <c r="BX559"/>
  <c r="BY558"/>
  <c r="CB558" s="1"/>
  <c r="CA558" s="1"/>
  <c r="BP508"/>
  <c r="BQ507"/>
  <c r="BT507" s="1"/>
  <c r="BS507" s="1"/>
  <c r="BH463"/>
  <c r="BI462"/>
  <c r="BL462" s="1"/>
  <c r="BK462" s="1"/>
  <c r="AZ420"/>
  <c r="BA419"/>
  <c r="BD419" s="1"/>
  <c r="BC419" s="1"/>
  <c r="AR371"/>
  <c r="AS370"/>
  <c r="AV370" s="1"/>
  <c r="AU370" s="1"/>
  <c r="AJ342"/>
  <c r="AK341"/>
  <c r="AN341" s="1"/>
  <c r="AM341" s="1"/>
  <c r="T291"/>
  <c r="X291" s="1"/>
  <c r="W291" s="1"/>
  <c r="AB315"/>
  <c r="AC315" s="1"/>
  <c r="AF314"/>
  <c r="AE314" s="1"/>
  <c r="S292"/>
  <c r="K296"/>
  <c r="L295"/>
  <c r="O296"/>
  <c r="N296" s="1"/>
  <c r="T277" i="3"/>
  <c r="V276"/>
  <c r="Z276" s="1"/>
  <c r="CG614" i="5" l="1"/>
  <c r="CJ614" s="1"/>
  <c r="CI614" s="1"/>
  <c r="CF615"/>
  <c r="BY559"/>
  <c r="CB559" s="1"/>
  <c r="CA559" s="1"/>
  <c r="BX560"/>
  <c r="BQ508"/>
  <c r="BT508" s="1"/>
  <c r="BS508" s="1"/>
  <c r="BP509"/>
  <c r="BI463"/>
  <c r="BL463" s="1"/>
  <c r="BK463" s="1"/>
  <c r="BH464"/>
  <c r="BA420"/>
  <c r="BD420" s="1"/>
  <c r="BC420" s="1"/>
  <c r="AZ421"/>
  <c r="AS371"/>
  <c r="AV371" s="1"/>
  <c r="AU371" s="1"/>
  <c r="AR372"/>
  <c r="AJ343"/>
  <c r="AK342"/>
  <c r="AN342" s="1"/>
  <c r="AM342" s="1"/>
  <c r="T292"/>
  <c r="X292" s="1"/>
  <c r="W292" s="1"/>
  <c r="AF315"/>
  <c r="AE315" s="1"/>
  <c r="AB316"/>
  <c r="AC316" s="1"/>
  <c r="S293"/>
  <c r="K297"/>
  <c r="L296"/>
  <c r="O297"/>
  <c r="N297" s="1"/>
  <c r="T278" i="3"/>
  <c r="V277"/>
  <c r="Z277" s="1"/>
  <c r="CF616" i="5" l="1"/>
  <c r="CG615"/>
  <c r="CJ615" s="1"/>
  <c r="CI615" s="1"/>
  <c r="BX561"/>
  <c r="BY560"/>
  <c r="CB560" s="1"/>
  <c r="CA560" s="1"/>
  <c r="BP510"/>
  <c r="BQ509"/>
  <c r="BT509" s="1"/>
  <c r="BS509" s="1"/>
  <c r="BH465"/>
  <c r="BI464"/>
  <c r="BL464" s="1"/>
  <c r="BK464" s="1"/>
  <c r="AZ422"/>
  <c r="BA421"/>
  <c r="BD421" s="1"/>
  <c r="BC421" s="1"/>
  <c r="AR373"/>
  <c r="AS372"/>
  <c r="AV372" s="1"/>
  <c r="AU372" s="1"/>
  <c r="AJ344"/>
  <c r="AK343"/>
  <c r="AN343" s="1"/>
  <c r="AM343" s="1"/>
  <c r="T293"/>
  <c r="X293" s="1"/>
  <c r="W293" s="1"/>
  <c r="AB317"/>
  <c r="AC317" s="1"/>
  <c r="AF316"/>
  <c r="AE316" s="1"/>
  <c r="S294"/>
  <c r="K298"/>
  <c r="L297"/>
  <c r="O298"/>
  <c r="N298" s="1"/>
  <c r="T279" i="3"/>
  <c r="V278"/>
  <c r="Z278" s="1"/>
  <c r="CG616" i="5" l="1"/>
  <c r="CJ616" s="1"/>
  <c r="CI616" s="1"/>
  <c r="CF617"/>
  <c r="BY561"/>
  <c r="CB561" s="1"/>
  <c r="CA561" s="1"/>
  <c r="BX562"/>
  <c r="BQ510"/>
  <c r="BT510" s="1"/>
  <c r="BS510" s="1"/>
  <c r="BP511"/>
  <c r="BI465"/>
  <c r="BL465" s="1"/>
  <c r="BK465" s="1"/>
  <c r="BH466"/>
  <c r="BA422"/>
  <c r="BD422" s="1"/>
  <c r="BC422" s="1"/>
  <c r="AZ423"/>
  <c r="AS373"/>
  <c r="AV373" s="1"/>
  <c r="AU373" s="1"/>
  <c r="AR374"/>
  <c r="AJ345"/>
  <c r="AK344"/>
  <c r="AN344" s="1"/>
  <c r="AM344" s="1"/>
  <c r="T294"/>
  <c r="X294" s="1"/>
  <c r="W294" s="1"/>
  <c r="AF317"/>
  <c r="AE317" s="1"/>
  <c r="AB318"/>
  <c r="AC318" s="1"/>
  <c r="S295"/>
  <c r="K299"/>
  <c r="L298"/>
  <c r="O299"/>
  <c r="N299" s="1"/>
  <c r="T280" i="3"/>
  <c r="V279"/>
  <c r="Z279" s="1"/>
  <c r="CF618" i="5" l="1"/>
  <c r="CG617"/>
  <c r="CJ617" s="1"/>
  <c r="CI617" s="1"/>
  <c r="BX563"/>
  <c r="BY562"/>
  <c r="CB562" s="1"/>
  <c r="CA562" s="1"/>
  <c r="BP512"/>
  <c r="BQ511"/>
  <c r="BT511" s="1"/>
  <c r="BS511" s="1"/>
  <c r="BH467"/>
  <c r="BI466"/>
  <c r="BL466" s="1"/>
  <c r="BK466" s="1"/>
  <c r="AZ424"/>
  <c r="BA423"/>
  <c r="BD423" s="1"/>
  <c r="BC423" s="1"/>
  <c r="AR375"/>
  <c r="AS374"/>
  <c r="AV374" s="1"/>
  <c r="AU374" s="1"/>
  <c r="AJ346"/>
  <c r="AK345"/>
  <c r="AN345" s="1"/>
  <c r="AM345" s="1"/>
  <c r="T295"/>
  <c r="X295" s="1"/>
  <c r="W295" s="1"/>
  <c r="AB319"/>
  <c r="AC319" s="1"/>
  <c r="AF318"/>
  <c r="AE318" s="1"/>
  <c r="S296"/>
  <c r="K300"/>
  <c r="L299"/>
  <c r="O300"/>
  <c r="N300" s="1"/>
  <c r="T281" i="3"/>
  <c r="V280"/>
  <c r="Z280" s="1"/>
  <c r="CG618" i="5" l="1"/>
  <c r="CJ618" s="1"/>
  <c r="CI618" s="1"/>
  <c r="CF619"/>
  <c r="BY563"/>
  <c r="CB563" s="1"/>
  <c r="CA563" s="1"/>
  <c r="BX564"/>
  <c r="BQ512"/>
  <c r="BT512" s="1"/>
  <c r="BS512" s="1"/>
  <c r="BP513"/>
  <c r="BI467"/>
  <c r="BL467" s="1"/>
  <c r="BK467" s="1"/>
  <c r="BH468"/>
  <c r="BA424"/>
  <c r="BD424" s="1"/>
  <c r="BC424" s="1"/>
  <c r="AZ425"/>
  <c r="AS375"/>
  <c r="AV375" s="1"/>
  <c r="AU375" s="1"/>
  <c r="AR376"/>
  <c r="AJ347"/>
  <c r="AK346"/>
  <c r="AN346" s="1"/>
  <c r="AM346" s="1"/>
  <c r="T296"/>
  <c r="X296" s="1"/>
  <c r="W296" s="1"/>
  <c r="AF319"/>
  <c r="AE319" s="1"/>
  <c r="AB320"/>
  <c r="AC320" s="1"/>
  <c r="S297"/>
  <c r="K301"/>
  <c r="L300"/>
  <c r="O301"/>
  <c r="N301" s="1"/>
  <c r="T282" i="3"/>
  <c r="V281"/>
  <c r="Z281" s="1"/>
  <c r="CF620" i="5" l="1"/>
  <c r="CG619"/>
  <c r="CJ619" s="1"/>
  <c r="CI619" s="1"/>
  <c r="BX565"/>
  <c r="BY564"/>
  <c r="CB564" s="1"/>
  <c r="CA564" s="1"/>
  <c r="BP514"/>
  <c r="BQ513"/>
  <c r="BT513" s="1"/>
  <c r="BS513" s="1"/>
  <c r="BH469"/>
  <c r="BI468"/>
  <c r="BL468" s="1"/>
  <c r="BK468" s="1"/>
  <c r="AZ426"/>
  <c r="BA425"/>
  <c r="BD425" s="1"/>
  <c r="BC425" s="1"/>
  <c r="AR377"/>
  <c r="AS376"/>
  <c r="AV376" s="1"/>
  <c r="AU376" s="1"/>
  <c r="AJ348"/>
  <c r="AK347"/>
  <c r="AN347" s="1"/>
  <c r="AM347" s="1"/>
  <c r="T297"/>
  <c r="X297" s="1"/>
  <c r="W297" s="1"/>
  <c r="AB321"/>
  <c r="AC321" s="1"/>
  <c r="AF320"/>
  <c r="AE320" s="1"/>
  <c r="S298"/>
  <c r="K302"/>
  <c r="L301"/>
  <c r="O302"/>
  <c r="N302" s="1"/>
  <c r="T283" i="3"/>
  <c r="V282"/>
  <c r="Z282" s="1"/>
  <c r="CG620" i="5" l="1"/>
  <c r="CJ620" s="1"/>
  <c r="CI620" s="1"/>
  <c r="CF621"/>
  <c r="BY565"/>
  <c r="CB565" s="1"/>
  <c r="CA565" s="1"/>
  <c r="BX566"/>
  <c r="BQ514"/>
  <c r="BT514" s="1"/>
  <c r="BS514" s="1"/>
  <c r="BP515"/>
  <c r="BI469"/>
  <c r="BL469" s="1"/>
  <c r="BK469" s="1"/>
  <c r="BH470"/>
  <c r="BA426"/>
  <c r="BD426" s="1"/>
  <c r="BC426" s="1"/>
  <c r="AZ427"/>
  <c r="AS377"/>
  <c r="AV377" s="1"/>
  <c r="AU377" s="1"/>
  <c r="AR378"/>
  <c r="AJ349"/>
  <c r="AK348"/>
  <c r="AN348" s="1"/>
  <c r="AM348" s="1"/>
  <c r="T298"/>
  <c r="X298" s="1"/>
  <c r="W298" s="1"/>
  <c r="AF321"/>
  <c r="AE321" s="1"/>
  <c r="AB322"/>
  <c r="AC322" s="1"/>
  <c r="S299"/>
  <c r="K303"/>
  <c r="L302"/>
  <c r="O303"/>
  <c r="N303" s="1"/>
  <c r="T284" i="3"/>
  <c r="V283"/>
  <c r="Z283" s="1"/>
  <c r="CF622" i="5" l="1"/>
  <c r="CG621"/>
  <c r="CJ621" s="1"/>
  <c r="CI621" s="1"/>
  <c r="BX567"/>
  <c r="BY566"/>
  <c r="CB566" s="1"/>
  <c r="CA566" s="1"/>
  <c r="BP516"/>
  <c r="BQ515"/>
  <c r="BT515" s="1"/>
  <c r="BS515" s="1"/>
  <c r="BH471"/>
  <c r="BI470"/>
  <c r="BL470" s="1"/>
  <c r="BK470" s="1"/>
  <c r="AZ428"/>
  <c r="BA427"/>
  <c r="BD427" s="1"/>
  <c r="BC427" s="1"/>
  <c r="AR379"/>
  <c r="AS378"/>
  <c r="AV378" s="1"/>
  <c r="AU378" s="1"/>
  <c r="AJ350"/>
  <c r="AK349"/>
  <c r="AN349" s="1"/>
  <c r="AM349" s="1"/>
  <c r="T299"/>
  <c r="X299" s="1"/>
  <c r="W299" s="1"/>
  <c r="AB323"/>
  <c r="AC323" s="1"/>
  <c r="AF322"/>
  <c r="AE322" s="1"/>
  <c r="S300"/>
  <c r="K304"/>
  <c r="L303"/>
  <c r="O304"/>
  <c r="N304" s="1"/>
  <c r="T285" i="3"/>
  <c r="V284"/>
  <c r="Z284" s="1"/>
  <c r="CG622" i="5" l="1"/>
  <c r="CJ622" s="1"/>
  <c r="CI622" s="1"/>
  <c r="CF623"/>
  <c r="BY567"/>
  <c r="CB567" s="1"/>
  <c r="CA567" s="1"/>
  <c r="BX568"/>
  <c r="BQ516"/>
  <c r="BT516" s="1"/>
  <c r="BS516" s="1"/>
  <c r="BP517"/>
  <c r="BI471"/>
  <c r="BL471" s="1"/>
  <c r="BK471" s="1"/>
  <c r="BH472"/>
  <c r="BA428"/>
  <c r="BD428" s="1"/>
  <c r="BC428" s="1"/>
  <c r="AZ429"/>
  <c r="AS379"/>
  <c r="AV379" s="1"/>
  <c r="AU379" s="1"/>
  <c r="AR380"/>
  <c r="AJ351"/>
  <c r="AK350"/>
  <c r="AN350" s="1"/>
  <c r="AM350" s="1"/>
  <c r="T300"/>
  <c r="X300" s="1"/>
  <c r="W300" s="1"/>
  <c r="AF323"/>
  <c r="AE323" s="1"/>
  <c r="AB324"/>
  <c r="AC324" s="1"/>
  <c r="S301"/>
  <c r="K305"/>
  <c r="L304"/>
  <c r="O305"/>
  <c r="N305" s="1"/>
  <c r="T286" i="3"/>
  <c r="V285"/>
  <c r="Z285" s="1"/>
  <c r="CF624" i="5" l="1"/>
  <c r="CG623"/>
  <c r="CJ623" s="1"/>
  <c r="CI623" s="1"/>
  <c r="BX569"/>
  <c r="BY568"/>
  <c r="CB568" s="1"/>
  <c r="CA568" s="1"/>
  <c r="BP518"/>
  <c r="BQ517"/>
  <c r="BT517" s="1"/>
  <c r="BS517" s="1"/>
  <c r="BH473"/>
  <c r="BI472"/>
  <c r="BL472" s="1"/>
  <c r="BK472" s="1"/>
  <c r="AZ430"/>
  <c r="BA429"/>
  <c r="BD429" s="1"/>
  <c r="BC429" s="1"/>
  <c r="AR381"/>
  <c r="AS380"/>
  <c r="AV380" s="1"/>
  <c r="AU380" s="1"/>
  <c r="AJ352"/>
  <c r="AK351"/>
  <c r="AN351" s="1"/>
  <c r="AM351" s="1"/>
  <c r="T301"/>
  <c r="X301" s="1"/>
  <c r="W301" s="1"/>
  <c r="AB325"/>
  <c r="AC325" s="1"/>
  <c r="AF324"/>
  <c r="AE324" s="1"/>
  <c r="S302"/>
  <c r="K306"/>
  <c r="L306" s="1"/>
  <c r="L305"/>
  <c r="O306"/>
  <c r="N306" s="1"/>
  <c r="T287" i="3"/>
  <c r="V286"/>
  <c r="Z286" s="1"/>
  <c r="CG624" i="5" l="1"/>
  <c r="CJ624" s="1"/>
  <c r="CI624" s="1"/>
  <c r="CF625"/>
  <c r="BY569"/>
  <c r="CB569" s="1"/>
  <c r="CA569" s="1"/>
  <c r="BX570"/>
  <c r="BQ518"/>
  <c r="BT518" s="1"/>
  <c r="BS518" s="1"/>
  <c r="BP519"/>
  <c r="BI473"/>
  <c r="BL473" s="1"/>
  <c r="BK473" s="1"/>
  <c r="BH474"/>
  <c r="BA430"/>
  <c r="BD430" s="1"/>
  <c r="BC430" s="1"/>
  <c r="AZ431"/>
  <c r="AS381"/>
  <c r="AV381" s="1"/>
  <c r="AU381" s="1"/>
  <c r="AR382"/>
  <c r="AJ353"/>
  <c r="AK352"/>
  <c r="AN352" s="1"/>
  <c r="AM352" s="1"/>
  <c r="T302"/>
  <c r="X302" s="1"/>
  <c r="W302" s="1"/>
  <c r="AF325"/>
  <c r="AE325" s="1"/>
  <c r="AB326"/>
  <c r="AC326" s="1"/>
  <c r="S303"/>
  <c r="T288" i="3"/>
  <c r="V287"/>
  <c r="Z287" s="1"/>
  <c r="CF626" i="5" l="1"/>
  <c r="CG625"/>
  <c r="CJ625" s="1"/>
  <c r="CI625" s="1"/>
  <c r="BX571"/>
  <c r="BY570"/>
  <c r="CB570" s="1"/>
  <c r="CA570" s="1"/>
  <c r="BP520"/>
  <c r="BQ519"/>
  <c r="BT519" s="1"/>
  <c r="BS519" s="1"/>
  <c r="BH475"/>
  <c r="BI474"/>
  <c r="BL474" s="1"/>
  <c r="BK474" s="1"/>
  <c r="AZ432"/>
  <c r="BA431"/>
  <c r="BD431" s="1"/>
  <c r="BC431" s="1"/>
  <c r="AR383"/>
  <c r="AS382"/>
  <c r="AV382" s="1"/>
  <c r="AU382" s="1"/>
  <c r="AJ354"/>
  <c r="AK353"/>
  <c r="AN353" s="1"/>
  <c r="AM353" s="1"/>
  <c r="T303"/>
  <c r="X303" s="1"/>
  <c r="W303" s="1"/>
  <c r="AB327"/>
  <c r="AC327" s="1"/>
  <c r="AF326"/>
  <c r="AE326" s="1"/>
  <c r="S304"/>
  <c r="T289" i="3"/>
  <c r="V288"/>
  <c r="Z288" s="1"/>
  <c r="CG626" i="5" l="1"/>
  <c r="CJ626" s="1"/>
  <c r="CI626" s="1"/>
  <c r="CF627"/>
  <c r="BY571"/>
  <c r="CB571" s="1"/>
  <c r="CA571" s="1"/>
  <c r="BX572"/>
  <c r="BQ520"/>
  <c r="BT520" s="1"/>
  <c r="BS520" s="1"/>
  <c r="BP521"/>
  <c r="BI475"/>
  <c r="BL475" s="1"/>
  <c r="BK475" s="1"/>
  <c r="BH476"/>
  <c r="BA432"/>
  <c r="BD432" s="1"/>
  <c r="BC432" s="1"/>
  <c r="AZ433"/>
  <c r="AS383"/>
  <c r="AV383" s="1"/>
  <c r="AU383" s="1"/>
  <c r="AR384"/>
  <c r="AJ355"/>
  <c r="AK354"/>
  <c r="AN354" s="1"/>
  <c r="AM354" s="1"/>
  <c r="T304"/>
  <c r="X304" s="1"/>
  <c r="W304" s="1"/>
  <c r="AF327"/>
  <c r="AE327" s="1"/>
  <c r="AB328"/>
  <c r="AC328" s="1"/>
  <c r="S305"/>
  <c r="T290" i="3"/>
  <c r="V289"/>
  <c r="Z289" s="1"/>
  <c r="CF628" i="5" l="1"/>
  <c r="CG627"/>
  <c r="CJ627" s="1"/>
  <c r="CI627" s="1"/>
  <c r="BX573"/>
  <c r="BY572"/>
  <c r="CB572" s="1"/>
  <c r="CA572" s="1"/>
  <c r="BP522"/>
  <c r="BQ521"/>
  <c r="BT521" s="1"/>
  <c r="BS521" s="1"/>
  <c r="BH477"/>
  <c r="BI476"/>
  <c r="BL476" s="1"/>
  <c r="BK476" s="1"/>
  <c r="AZ434"/>
  <c r="BA433"/>
  <c r="BD433" s="1"/>
  <c r="BC433" s="1"/>
  <c r="AR385"/>
  <c r="AS384"/>
  <c r="AV384" s="1"/>
  <c r="AU384" s="1"/>
  <c r="AJ356"/>
  <c r="AK355"/>
  <c r="AN355" s="1"/>
  <c r="AM355" s="1"/>
  <c r="T305"/>
  <c r="X305" s="1"/>
  <c r="W305" s="1"/>
  <c r="AB329"/>
  <c r="AC329" s="1"/>
  <c r="AF328"/>
  <c r="AE328" s="1"/>
  <c r="S306"/>
  <c r="T291" i="3"/>
  <c r="V290"/>
  <c r="Z290" s="1"/>
  <c r="CG628" i="5" l="1"/>
  <c r="CJ628" s="1"/>
  <c r="CI628" s="1"/>
  <c r="CF629"/>
  <c r="BY573"/>
  <c r="CB573" s="1"/>
  <c r="CA573" s="1"/>
  <c r="BX574"/>
  <c r="BQ522"/>
  <c r="BT522" s="1"/>
  <c r="BS522" s="1"/>
  <c r="BP523"/>
  <c r="BI477"/>
  <c r="BL477" s="1"/>
  <c r="BK477" s="1"/>
  <c r="BH478"/>
  <c r="BA434"/>
  <c r="BD434" s="1"/>
  <c r="BC434" s="1"/>
  <c r="AZ435"/>
  <c r="AS385"/>
  <c r="AV385" s="1"/>
  <c r="AU385" s="1"/>
  <c r="AR386"/>
  <c r="AJ357"/>
  <c r="AK356"/>
  <c r="AN356" s="1"/>
  <c r="AM356" s="1"/>
  <c r="T306"/>
  <c r="X306" s="1"/>
  <c r="W306" s="1"/>
  <c r="AF329"/>
  <c r="AE329" s="1"/>
  <c r="AB330"/>
  <c r="AC330" s="1"/>
  <c r="S307"/>
  <c r="T292" i="3"/>
  <c r="V291"/>
  <c r="Z291" s="1"/>
  <c r="CF630" i="5" l="1"/>
  <c r="CG629"/>
  <c r="CJ629" s="1"/>
  <c r="CI629" s="1"/>
  <c r="BX575"/>
  <c r="BY574"/>
  <c r="CB574" s="1"/>
  <c r="CA574" s="1"/>
  <c r="BP524"/>
  <c r="BQ523"/>
  <c r="BT523" s="1"/>
  <c r="BS523" s="1"/>
  <c r="BH479"/>
  <c r="BI478"/>
  <c r="BL478" s="1"/>
  <c r="BK478" s="1"/>
  <c r="AZ436"/>
  <c r="BA435"/>
  <c r="BD435" s="1"/>
  <c r="BC435" s="1"/>
  <c r="AR387"/>
  <c r="AS386"/>
  <c r="AV386" s="1"/>
  <c r="AU386" s="1"/>
  <c r="AJ358"/>
  <c r="AK357"/>
  <c r="AN357" s="1"/>
  <c r="AM357" s="1"/>
  <c r="T307"/>
  <c r="X307" s="1"/>
  <c r="W307" s="1"/>
  <c r="AB331"/>
  <c r="AC331" s="1"/>
  <c r="AF330"/>
  <c r="AE330" s="1"/>
  <c r="S308"/>
  <c r="T293" i="3"/>
  <c r="V292"/>
  <c r="Z292" s="1"/>
  <c r="CG630" i="5" l="1"/>
  <c r="CJ630" s="1"/>
  <c r="CI630" s="1"/>
  <c r="CF631"/>
  <c r="BY575"/>
  <c r="CB575" s="1"/>
  <c r="CA575" s="1"/>
  <c r="BX576"/>
  <c r="BQ524"/>
  <c r="BT524" s="1"/>
  <c r="BS524" s="1"/>
  <c r="BP525"/>
  <c r="BI479"/>
  <c r="BL479" s="1"/>
  <c r="BK479" s="1"/>
  <c r="BH480"/>
  <c r="BA436"/>
  <c r="BD436" s="1"/>
  <c r="BC436" s="1"/>
  <c r="AZ437"/>
  <c r="AS387"/>
  <c r="AV387" s="1"/>
  <c r="AU387" s="1"/>
  <c r="AR388"/>
  <c r="AJ359"/>
  <c r="AK358"/>
  <c r="AN358" s="1"/>
  <c r="AM358" s="1"/>
  <c r="T308"/>
  <c r="X308" s="1"/>
  <c r="W308" s="1"/>
  <c r="AF331"/>
  <c r="AE331" s="1"/>
  <c r="AB332"/>
  <c r="AC332" s="1"/>
  <c r="S309"/>
  <c r="T294" i="3"/>
  <c r="V293"/>
  <c r="Z293" s="1"/>
  <c r="CF632" i="5" l="1"/>
  <c r="CG631"/>
  <c r="CJ631" s="1"/>
  <c r="CI631" s="1"/>
  <c r="BX577"/>
  <c r="BY576"/>
  <c r="CB576" s="1"/>
  <c r="CA576" s="1"/>
  <c r="BP526"/>
  <c r="BQ525"/>
  <c r="BT525" s="1"/>
  <c r="BS525" s="1"/>
  <c r="BH481"/>
  <c r="BI480"/>
  <c r="BL480" s="1"/>
  <c r="BK480" s="1"/>
  <c r="AZ438"/>
  <c r="BA437"/>
  <c r="BD437" s="1"/>
  <c r="BC437" s="1"/>
  <c r="AR389"/>
  <c r="AS388"/>
  <c r="AV388" s="1"/>
  <c r="AU388" s="1"/>
  <c r="AJ360"/>
  <c r="AK359"/>
  <c r="AN359" s="1"/>
  <c r="AM359" s="1"/>
  <c r="T309"/>
  <c r="X309" s="1"/>
  <c r="W309" s="1"/>
  <c r="AB333"/>
  <c r="AC333" s="1"/>
  <c r="AF332"/>
  <c r="AE332" s="1"/>
  <c r="S310"/>
  <c r="T295" i="3"/>
  <c r="V294"/>
  <c r="Z294" s="1"/>
  <c r="CG632" i="5" l="1"/>
  <c r="CJ632" s="1"/>
  <c r="CI632" s="1"/>
  <c r="CF633"/>
  <c r="BY577"/>
  <c r="CB577" s="1"/>
  <c r="CA577" s="1"/>
  <c r="BX578"/>
  <c r="BQ526"/>
  <c r="BT526" s="1"/>
  <c r="BS526" s="1"/>
  <c r="BP527"/>
  <c r="BI481"/>
  <c r="BL481" s="1"/>
  <c r="BK481" s="1"/>
  <c r="BH482"/>
  <c r="BA438"/>
  <c r="BD438" s="1"/>
  <c r="BC438" s="1"/>
  <c r="AZ439"/>
  <c r="AS389"/>
  <c r="AV389" s="1"/>
  <c r="AU389" s="1"/>
  <c r="AR390"/>
  <c r="AJ361"/>
  <c r="AK360"/>
  <c r="AN360" s="1"/>
  <c r="AM360" s="1"/>
  <c r="T310"/>
  <c r="X310" s="1"/>
  <c r="W310" s="1"/>
  <c r="AF333"/>
  <c r="AE333" s="1"/>
  <c r="AB334"/>
  <c r="AC334" s="1"/>
  <c r="S311"/>
  <c r="T296" i="3"/>
  <c r="V295"/>
  <c r="Z295" s="1"/>
  <c r="CF634" i="5" l="1"/>
  <c r="CG633"/>
  <c r="CJ633" s="1"/>
  <c r="CI633" s="1"/>
  <c r="BX579"/>
  <c r="BY578"/>
  <c r="CB578" s="1"/>
  <c r="CA578" s="1"/>
  <c r="BP528"/>
  <c r="BQ527"/>
  <c r="BT527" s="1"/>
  <c r="BS527" s="1"/>
  <c r="BH483"/>
  <c r="BI482"/>
  <c r="BL482" s="1"/>
  <c r="BK482" s="1"/>
  <c r="AZ440"/>
  <c r="BA439"/>
  <c r="BD439" s="1"/>
  <c r="BC439" s="1"/>
  <c r="AR391"/>
  <c r="AS390"/>
  <c r="AV390" s="1"/>
  <c r="AU390" s="1"/>
  <c r="AJ362"/>
  <c r="AK361"/>
  <c r="AN361" s="1"/>
  <c r="AM361" s="1"/>
  <c r="T311"/>
  <c r="X311" s="1"/>
  <c r="W311" s="1"/>
  <c r="AB335"/>
  <c r="AC335" s="1"/>
  <c r="AF334"/>
  <c r="AE334" s="1"/>
  <c r="S312"/>
  <c r="T297" i="3"/>
  <c r="V296"/>
  <c r="Z296" s="1"/>
  <c r="CG634" i="5" l="1"/>
  <c r="CJ634" s="1"/>
  <c r="CI634" s="1"/>
  <c r="CF635"/>
  <c r="BY579"/>
  <c r="CB579" s="1"/>
  <c r="CA579" s="1"/>
  <c r="BX580"/>
  <c r="BQ528"/>
  <c r="BT528" s="1"/>
  <c r="BS528" s="1"/>
  <c r="BP529"/>
  <c r="BI483"/>
  <c r="BL483" s="1"/>
  <c r="BK483" s="1"/>
  <c r="BH484"/>
  <c r="BA440"/>
  <c r="BD440" s="1"/>
  <c r="BC440" s="1"/>
  <c r="AZ441"/>
  <c r="AS391"/>
  <c r="AV391" s="1"/>
  <c r="AU391" s="1"/>
  <c r="AR392"/>
  <c r="AJ363"/>
  <c r="AK362"/>
  <c r="AN362" s="1"/>
  <c r="AM362" s="1"/>
  <c r="T312"/>
  <c r="X312" s="1"/>
  <c r="W312" s="1"/>
  <c r="AF335"/>
  <c r="AE335" s="1"/>
  <c r="AB336"/>
  <c r="AC336" s="1"/>
  <c r="S313"/>
  <c r="T298" i="3"/>
  <c r="V297"/>
  <c r="Z297" s="1"/>
  <c r="CF636" i="5" l="1"/>
  <c r="CG635"/>
  <c r="CJ635" s="1"/>
  <c r="CI635" s="1"/>
  <c r="BX581"/>
  <c r="BY580"/>
  <c r="CB580" s="1"/>
  <c r="CA580" s="1"/>
  <c r="BP530"/>
  <c r="BQ529"/>
  <c r="BT529" s="1"/>
  <c r="BS529" s="1"/>
  <c r="BH485"/>
  <c r="BI484"/>
  <c r="BL484" s="1"/>
  <c r="BK484" s="1"/>
  <c r="AZ442"/>
  <c r="BA441"/>
  <c r="BD441" s="1"/>
  <c r="BC441" s="1"/>
  <c r="AR393"/>
  <c r="AS392"/>
  <c r="AV392" s="1"/>
  <c r="AU392" s="1"/>
  <c r="AJ364"/>
  <c r="AK363"/>
  <c r="AN363" s="1"/>
  <c r="AM363" s="1"/>
  <c r="T313"/>
  <c r="X313" s="1"/>
  <c r="W313" s="1"/>
  <c r="AB337"/>
  <c r="AC337" s="1"/>
  <c r="AF336"/>
  <c r="AE336" s="1"/>
  <c r="S314"/>
  <c r="T299" i="3"/>
  <c r="V298"/>
  <c r="Z298" s="1"/>
  <c r="CG636" i="5" l="1"/>
  <c r="CJ636" s="1"/>
  <c r="CI636" s="1"/>
  <c r="CF637"/>
  <c r="BY581"/>
  <c r="CB581" s="1"/>
  <c r="CA581" s="1"/>
  <c r="BX582"/>
  <c r="BQ530"/>
  <c r="BT530" s="1"/>
  <c r="BS530" s="1"/>
  <c r="BP531"/>
  <c r="BI485"/>
  <c r="BL485" s="1"/>
  <c r="BK485" s="1"/>
  <c r="BH486"/>
  <c r="BA442"/>
  <c r="BD442" s="1"/>
  <c r="BC442" s="1"/>
  <c r="AZ443"/>
  <c r="AS393"/>
  <c r="AV393" s="1"/>
  <c r="AU393" s="1"/>
  <c r="AR394"/>
  <c r="AJ365"/>
  <c r="AK364"/>
  <c r="AN364" s="1"/>
  <c r="AM364" s="1"/>
  <c r="T314"/>
  <c r="X314" s="1"/>
  <c r="W314" s="1"/>
  <c r="AF337"/>
  <c r="AE337" s="1"/>
  <c r="AB338"/>
  <c r="AC338" s="1"/>
  <c r="S315"/>
  <c r="T300" i="3"/>
  <c r="V299"/>
  <c r="Z299" s="1"/>
  <c r="CF638" i="5" l="1"/>
  <c r="CG637"/>
  <c r="CJ637" s="1"/>
  <c r="CI637" s="1"/>
  <c r="BX583"/>
  <c r="BY582"/>
  <c r="CB582" s="1"/>
  <c r="CA582" s="1"/>
  <c r="BP532"/>
  <c r="BQ531"/>
  <c r="BT531" s="1"/>
  <c r="BS531" s="1"/>
  <c r="BH487"/>
  <c r="BI486"/>
  <c r="BL486" s="1"/>
  <c r="BK486" s="1"/>
  <c r="AZ444"/>
  <c r="BA443"/>
  <c r="BD443" s="1"/>
  <c r="BC443" s="1"/>
  <c r="AR395"/>
  <c r="AS394"/>
  <c r="AV394" s="1"/>
  <c r="AU394" s="1"/>
  <c r="AJ366"/>
  <c r="AK365"/>
  <c r="AN365" s="1"/>
  <c r="AM365" s="1"/>
  <c r="T315"/>
  <c r="X315" s="1"/>
  <c r="W315" s="1"/>
  <c r="AB339"/>
  <c r="AC339" s="1"/>
  <c r="AF338"/>
  <c r="AE338" s="1"/>
  <c r="S316"/>
  <c r="T301" i="3"/>
  <c r="V300"/>
  <c r="Z300" s="1"/>
  <c r="CG638" i="5" l="1"/>
  <c r="CJ638" s="1"/>
  <c r="CI638" s="1"/>
  <c r="CF639"/>
  <c r="BY583"/>
  <c r="CB583" s="1"/>
  <c r="CA583" s="1"/>
  <c r="BX584"/>
  <c r="BQ532"/>
  <c r="BT532" s="1"/>
  <c r="BS532" s="1"/>
  <c r="BP533"/>
  <c r="BI487"/>
  <c r="BL487" s="1"/>
  <c r="BK487" s="1"/>
  <c r="BH488"/>
  <c r="BA444"/>
  <c r="BD444" s="1"/>
  <c r="BC444" s="1"/>
  <c r="AZ445"/>
  <c r="AS395"/>
  <c r="AV395" s="1"/>
  <c r="AU395" s="1"/>
  <c r="AR396"/>
  <c r="AJ367"/>
  <c r="AK366"/>
  <c r="AN366" s="1"/>
  <c r="AM366" s="1"/>
  <c r="T316"/>
  <c r="X316" s="1"/>
  <c r="W316" s="1"/>
  <c r="AF339"/>
  <c r="AE339" s="1"/>
  <c r="AB340"/>
  <c r="AC340" s="1"/>
  <c r="S317"/>
  <c r="T302" i="3"/>
  <c r="V301"/>
  <c r="Z301" s="1"/>
  <c r="CF640" i="5" l="1"/>
  <c r="CG639"/>
  <c r="CJ639" s="1"/>
  <c r="CI639" s="1"/>
  <c r="BX585"/>
  <c r="BY584"/>
  <c r="CB584" s="1"/>
  <c r="CA584" s="1"/>
  <c r="BP534"/>
  <c r="BQ533"/>
  <c r="BT533" s="1"/>
  <c r="BS533" s="1"/>
  <c r="BH489"/>
  <c r="BI488"/>
  <c r="BL488" s="1"/>
  <c r="BK488" s="1"/>
  <c r="AZ446"/>
  <c r="BA445"/>
  <c r="BD445" s="1"/>
  <c r="BC445" s="1"/>
  <c r="AR397"/>
  <c r="AS396"/>
  <c r="AV396" s="1"/>
  <c r="AU396" s="1"/>
  <c r="AJ368"/>
  <c r="AK367"/>
  <c r="AN367" s="1"/>
  <c r="AM367" s="1"/>
  <c r="T317"/>
  <c r="X317" s="1"/>
  <c r="W317" s="1"/>
  <c r="AB341"/>
  <c r="AC341" s="1"/>
  <c r="AF340"/>
  <c r="AE340" s="1"/>
  <c r="S318"/>
  <c r="T303" i="3"/>
  <c r="V302"/>
  <c r="Z302" s="1"/>
  <c r="CG640" i="5" l="1"/>
  <c r="CJ640" s="1"/>
  <c r="CI640" s="1"/>
  <c r="CF641"/>
  <c r="BY585"/>
  <c r="CB585" s="1"/>
  <c r="CA585" s="1"/>
  <c r="BX586"/>
  <c r="BQ534"/>
  <c r="BT534" s="1"/>
  <c r="BS534" s="1"/>
  <c r="BP535"/>
  <c r="BI489"/>
  <c r="BL489" s="1"/>
  <c r="BK489" s="1"/>
  <c r="BH490"/>
  <c r="BA446"/>
  <c r="BD446" s="1"/>
  <c r="BC446" s="1"/>
  <c r="AZ447"/>
  <c r="BA447" s="1"/>
  <c r="BD447" s="1"/>
  <c r="BC447" s="1"/>
  <c r="AS397"/>
  <c r="AV397" s="1"/>
  <c r="AU397" s="1"/>
  <c r="AR398"/>
  <c r="AJ369"/>
  <c r="AK368"/>
  <c r="AN368" s="1"/>
  <c r="AM368" s="1"/>
  <c r="T318"/>
  <c r="X318" s="1"/>
  <c r="W318" s="1"/>
  <c r="AF341"/>
  <c r="AE341" s="1"/>
  <c r="AB342"/>
  <c r="S319"/>
  <c r="T304" i="3"/>
  <c r="V303"/>
  <c r="Z303" s="1"/>
  <c r="CF642" i="5" l="1"/>
  <c r="CG641"/>
  <c r="CJ641" s="1"/>
  <c r="CI641" s="1"/>
  <c r="BX587"/>
  <c r="BY586"/>
  <c r="CB586" s="1"/>
  <c r="CA586" s="1"/>
  <c r="BP536"/>
  <c r="BQ535"/>
  <c r="BT535" s="1"/>
  <c r="BS535" s="1"/>
  <c r="BH491"/>
  <c r="BI490"/>
  <c r="BL490" s="1"/>
  <c r="BK490" s="1"/>
  <c r="AR399"/>
  <c r="AS398"/>
  <c r="AV398" s="1"/>
  <c r="AU398" s="1"/>
  <c r="AJ370"/>
  <c r="AK370" s="1"/>
  <c r="AN370" s="1"/>
  <c r="AM370" s="1"/>
  <c r="AK369"/>
  <c r="AN369" s="1"/>
  <c r="AM369" s="1"/>
  <c r="AF342"/>
  <c r="AE342" s="1"/>
  <c r="AC342"/>
  <c r="T319"/>
  <c r="X319" s="1"/>
  <c r="W319" s="1"/>
  <c r="S320"/>
  <c r="T305" i="3"/>
  <c r="V304"/>
  <c r="Z304" s="1"/>
  <c r="CG642" i="5" l="1"/>
  <c r="CJ642" s="1"/>
  <c r="CI642" s="1"/>
  <c r="CF643"/>
  <c r="CG643" s="1"/>
  <c r="CJ643" s="1"/>
  <c r="CI643" s="1"/>
  <c r="BY587"/>
  <c r="CB587" s="1"/>
  <c r="CA587" s="1"/>
  <c r="BX588"/>
  <c r="BY588" s="1"/>
  <c r="CB588" s="1"/>
  <c r="CA588" s="1"/>
  <c r="BQ536"/>
  <c r="BT536" s="1"/>
  <c r="BS536" s="1"/>
  <c r="BP537"/>
  <c r="BQ537" s="1"/>
  <c r="BT537" s="1"/>
  <c r="BS537" s="1"/>
  <c r="BI491"/>
  <c r="BL491" s="1"/>
  <c r="BK491" s="1"/>
  <c r="BH492"/>
  <c r="BI492" s="1"/>
  <c r="BL492" s="1"/>
  <c r="BK492" s="1"/>
  <c r="AS399"/>
  <c r="AV399" s="1"/>
  <c r="AU399" s="1"/>
  <c r="AR400"/>
  <c r="AS400" s="1"/>
  <c r="AV400" s="1"/>
  <c r="AU400" s="1"/>
  <c r="T320"/>
  <c r="X320" s="1"/>
  <c r="W320" s="1"/>
  <c r="T306" i="3"/>
  <c r="V306" s="1"/>
  <c r="Z306" s="1"/>
  <c r="V305"/>
  <c r="Z305" s="1"/>
</calcChain>
</file>

<file path=xl/comments1.xml><?xml version="1.0" encoding="utf-8"?>
<comments xmlns="http://schemas.openxmlformats.org/spreadsheetml/2006/main">
  <authors>
    <author>LEEJAEHAN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Z6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H9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<sst xmlns="http://schemas.openxmlformats.org/spreadsheetml/2006/main" count="286" uniqueCount="109">
  <si>
    <t>Growth</t>
    <phoneticPr fontId="2" type="noConversion"/>
  </si>
  <si>
    <t>데미지</t>
    <phoneticPr fontId="2" type="noConversion"/>
  </si>
  <si>
    <t>레벨</t>
    <phoneticPr fontId="2" type="noConversion"/>
  </si>
  <si>
    <t>비용</t>
    <phoneticPr fontId="2" type="noConversion"/>
  </si>
  <si>
    <t>초기비용/ 데미지가 100이라면, 100초</t>
    <phoneticPr fontId="2" type="noConversion"/>
  </si>
  <si>
    <t>몇초?</t>
    <phoneticPr fontId="2" type="noConversion"/>
  </si>
  <si>
    <t>배수</t>
    <phoneticPr fontId="2" type="noConversion"/>
  </si>
  <si>
    <t>변화배수</t>
    <phoneticPr fontId="2" type="noConversion"/>
  </si>
  <si>
    <t>최종데미지</t>
    <phoneticPr fontId="2" type="noConversion"/>
  </si>
  <si>
    <t>2의몇승</t>
    <phoneticPr fontId="2" type="noConversion"/>
  </si>
  <si>
    <t>증가율</t>
    <phoneticPr fontId="2" type="noConversion"/>
  </si>
  <si>
    <t>다음업글비용</t>
    <phoneticPr fontId="2" type="noConversion"/>
  </si>
  <si>
    <t>몇초</t>
    <phoneticPr fontId="2" type="noConversion"/>
  </si>
  <si>
    <t>전체데미지</t>
    <phoneticPr fontId="2" type="noConversion"/>
  </si>
  <si>
    <t>증가배수</t>
    <phoneticPr fontId="2" type="noConversion"/>
  </si>
  <si>
    <t>전체배수</t>
    <phoneticPr fontId="2" type="noConversion"/>
  </si>
  <si>
    <t>요구배수</t>
    <phoneticPr fontId="2" type="noConversion"/>
  </si>
  <si>
    <t>공속</t>
    <phoneticPr fontId="2" type="noConversion"/>
  </si>
  <si>
    <t>Passive1</t>
    <phoneticPr fontId="2" type="noConversion"/>
  </si>
  <si>
    <t>Passive2</t>
    <phoneticPr fontId="2" type="noConversion"/>
  </si>
  <si>
    <t>전체로보면2.4</t>
    <phoneticPr fontId="2" type="noConversion"/>
  </si>
  <si>
    <t>전체로보면3.1</t>
    <phoneticPr fontId="2" type="noConversion"/>
  </si>
  <si>
    <t>Me and Other</t>
    <phoneticPr fontId="2" type="noConversion"/>
  </si>
  <si>
    <t>Passieve3</t>
    <phoneticPr fontId="2" type="noConversion"/>
  </si>
  <si>
    <t>150%증가</t>
    <phoneticPr fontId="2" type="noConversion"/>
  </si>
  <si>
    <t>50%증가</t>
    <phoneticPr fontId="2" type="noConversion"/>
  </si>
  <si>
    <t>fromother</t>
    <phoneticPr fontId="2" type="noConversion"/>
  </si>
  <si>
    <t>리서치시간</t>
    <phoneticPr fontId="2" type="noConversion"/>
  </si>
  <si>
    <t>노멀난이도</t>
    <phoneticPr fontId="2" type="noConversion"/>
  </si>
  <si>
    <t>하드난이도</t>
    <phoneticPr fontId="2" type="noConversion"/>
  </si>
  <si>
    <t>얼티밋</t>
    <phoneticPr fontId="2" type="noConversion"/>
  </si>
  <si>
    <t>전체로보면1.7효과</t>
    <phoneticPr fontId="2" type="noConversion"/>
  </si>
  <si>
    <t>비율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</si>
  <si>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</si>
  <si>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</si>
  <si>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</si>
  <si>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</si>
  <si>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</si>
  <si>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</si>
  <si>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</si>
  <si>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</si>
  <si>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</si>
  <si>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</si>
  <si>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</si>
  <si>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</si>
  <si>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</si>
  <si>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</si>
  <si>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</si>
  <si>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</si>
  <si>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</si>
  <si>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</si>
  <si>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</si>
  <si>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</si>
  <si>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</si>
  <si>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</si>
  <si>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</si>
  <si>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</si>
  <si>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</si>
  <si>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</si>
  <si>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</si>
  <si>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</si>
  <si>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</si>
  <si>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</si>
  <si>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</si>
  <si>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</si>
  <si>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</si>
  <si>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</si>
  <si>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</si>
  <si>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</si>
  <si>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</si>
  <si>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</si>
  <si>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</si>
  <si>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</si>
  <si>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</si>
  <si>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</si>
  <si>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</si>
  <si>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</si>
  <si>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비율활용.</t>
    <phoneticPr fontId="2" type="noConversion"/>
  </si>
  <si>
    <t>Upgrade강해짐</t>
    <phoneticPr fontId="2" type="noConversion"/>
  </si>
  <si>
    <t>element강해짐</t>
    <phoneticPr fontId="2" type="noConversion"/>
  </si>
  <si>
    <t>총비중증가량</t>
    <phoneticPr fontId="2" type="noConversion"/>
  </si>
  <si>
    <t>레벨</t>
    <phoneticPr fontId="2" type="noConversion"/>
  </si>
  <si>
    <t>증가배수</t>
    <phoneticPr fontId="2" type="noConversion"/>
  </si>
  <si>
    <t>다음업글비용</t>
    <phoneticPr fontId="2" type="noConversion"/>
  </si>
  <si>
    <t>fromother</t>
    <phoneticPr fontId="2" type="noConversion"/>
  </si>
  <si>
    <t>Passive2,전체2.4</t>
    <phoneticPr fontId="2" type="noConversion"/>
  </si>
  <si>
    <t>Growthrate</t>
    <phoneticPr fontId="2" type="noConversion"/>
  </si>
  <si>
    <t>패시브1</t>
    <phoneticPr fontId="2" type="noConversion"/>
  </si>
  <si>
    <t>공속</t>
    <phoneticPr fontId="2" type="noConversion"/>
  </si>
  <si>
    <t>Passieve2</t>
    <phoneticPr fontId="2" type="noConversion"/>
  </si>
  <si>
    <t>비중포함데미지증가</t>
    <phoneticPr fontId="2" type="noConversion"/>
  </si>
  <si>
    <t>Passive2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</si>
  <si>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</si>
  <si>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</si>
  <si>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</si>
  <si>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증뎀</t>
    <phoneticPr fontId="2" type="noConversion"/>
  </si>
  <si>
    <t>1기준</t>
    <phoneticPr fontId="2" type="noConversion"/>
  </si>
  <si>
    <t>비고</t>
    <phoneticPr fontId="2" type="noConversion"/>
  </si>
  <si>
    <t>1번째</t>
    <phoneticPr fontId="2" type="noConversion"/>
  </si>
  <si>
    <t>2번째</t>
    <phoneticPr fontId="2" type="noConversion"/>
  </si>
  <si>
    <t>3번째</t>
    <phoneticPr fontId="2" type="noConversion"/>
  </si>
  <si>
    <t>4번째</t>
    <phoneticPr fontId="2" type="noConversion"/>
  </si>
  <si>
    <t>5번째</t>
    <phoneticPr fontId="2" type="noConversion"/>
  </si>
  <si>
    <t>6번째</t>
    <phoneticPr fontId="2" type="noConversion"/>
  </si>
  <si>
    <t>7번째</t>
    <phoneticPr fontId="2" type="noConversion"/>
  </si>
  <si>
    <t>8번째</t>
    <phoneticPr fontId="2" type="noConversion"/>
  </si>
  <si>
    <t>9번째</t>
    <phoneticPr fontId="2" type="noConversion"/>
  </si>
  <si>
    <t>미구현</t>
    <phoneticPr fontId="2" type="noConversion"/>
  </si>
  <si>
    <t>리서치비용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</si>
</sst>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_);[Red]\(0\)"/>
    <numFmt numFmtId="177" formatCode="0.00_);[Red]\(0.00\)"/>
    <numFmt numFmtId="178" formatCode="0.0_ "/>
    <numFmt numFmtId="179" formatCode="0_ 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179" fontId="0" fillId="4" borderId="2" xfId="0" applyNumberForma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177" fontId="19" fillId="0" borderId="0" xfId="0" applyNumberFormat="1" applyFont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41" fontId="19" fillId="0" borderId="0" xfId="1" applyFont="1" applyAlignment="1">
      <alignment horizontal="right" vertical="center"/>
    </xf>
    <xf numFmtId="41" fontId="21" fillId="0" borderId="0" xfId="1" applyFont="1" applyAlignment="1">
      <alignment horizontal="right" vertical="center"/>
    </xf>
    <xf numFmtId="0" fontId="19" fillId="4" borderId="0" xfId="0" applyFont="1" applyFill="1" applyAlignment="1">
      <alignment horizontal="right" vertical="center"/>
    </xf>
    <xf numFmtId="176" fontId="19" fillId="4" borderId="0" xfId="0" applyNumberFormat="1" applyFont="1" applyFill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0" fontId="19" fillId="3" borderId="0" xfId="0" applyFont="1" applyFill="1" applyAlignment="1">
      <alignment horizontal="right" vertical="center"/>
    </xf>
    <xf numFmtId="41" fontId="19" fillId="0" borderId="0" xfId="0" applyNumberFormat="1" applyFont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177" fontId="19" fillId="4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41" fontId="19" fillId="0" borderId="0" xfId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9" fillId="0" borderId="0" xfId="0" applyNumberFormat="1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2.7321389722109884E-2"/>
          <c:y val="3.2149655891999591E-2"/>
          <c:w val="0.8939856821937846"/>
          <c:h val="0.92781600326618452"/>
        </c:manualLayout>
      </c:layout>
      <c:lineChart>
        <c:grouping val="standard"/>
        <c:ser>
          <c:idx val="0"/>
          <c:order val="0"/>
          <c:tx>
            <c:strRef>
              <c:f>리서치연구!$N$1</c:f>
              <c:strCache>
                <c:ptCount val="1"/>
                <c:pt idx="0">
                  <c:v>1번째</c:v>
                </c:pt>
              </c:strCache>
            </c:strRef>
          </c:tx>
          <c:marker>
            <c:symbol val="none"/>
          </c:marker>
          <c:val>
            <c:numRef>
              <c:f>리서치연구!$N$2:$N$300</c:f>
              <c:numCache>
                <c:formatCode>_-* #,##0_-;\-* #,##0_-;_-* "-"_-;_-@_-</c:formatCode>
                <c:ptCount val="299"/>
                <c:pt idx="5">
                  <c:v>11.372969530427815</c:v>
                </c:pt>
                <c:pt idx="6">
                  <c:v>6.4675419604592408</c:v>
                </c:pt>
                <c:pt idx="7">
                  <c:v>4.9041603096747437</c:v>
                </c:pt>
                <c:pt idx="8">
                  <c:v>4.1837301196468877</c:v>
                </c:pt>
                <c:pt idx="9">
                  <c:v>3.8072575847709706</c:v>
                </c:pt>
                <c:pt idx="10">
                  <c:v>3.6091945674962624</c:v>
                </c:pt>
                <c:pt idx="11">
                  <c:v>3.5193564397846124</c:v>
                </c:pt>
                <c:pt idx="12">
                  <c:v>3.5034129218528078</c:v>
                </c:pt>
                <c:pt idx="13">
                  <c:v>3.5430632216748186</c:v>
                </c:pt>
                <c:pt idx="14">
                  <c:v>3.6281179138322019</c:v>
                </c:pt>
                <c:pt idx="15">
                  <c:v>3.7529120435407544</c:v>
                </c:pt>
                <c:pt idx="16">
                  <c:v>3.914524477195013</c:v>
                </c:pt>
                <c:pt idx="17">
                  <c:v>4.1118325566536269</c:v>
                </c:pt>
                <c:pt idx="18">
                  <c:v>4.3449861537308303</c:v>
                </c:pt>
                <c:pt idx="19">
                  <c:v>2.2241480796088644</c:v>
                </c:pt>
                <c:pt idx="20">
                  <c:v>2.3730691386885727</c:v>
                </c:pt>
                <c:pt idx="21">
                  <c:v>2.5419996502383011</c:v>
                </c:pt>
                <c:pt idx="22">
                  <c:v>2.7325264995865846</c:v>
                </c:pt>
                <c:pt idx="23">
                  <c:v>2.9465515478182938</c:v>
                </c:pt>
                <c:pt idx="24">
                  <c:v>2.549039131733549</c:v>
                </c:pt>
                <c:pt idx="25">
                  <c:v>2.7634653083300873</c:v>
                </c:pt>
                <c:pt idx="26">
                  <c:v>3.0028609927045657</c:v>
                </c:pt>
                <c:pt idx="27">
                  <c:v>3.2698836159383546</c:v>
                </c:pt>
                <c:pt idx="28">
                  <c:v>3.5675377563155699</c:v>
                </c:pt>
                <c:pt idx="29">
                  <c:v>3.8992116614606638</c:v>
                </c:pt>
                <c:pt idx="30">
                  <c:v>4.2687196027746692</c:v>
                </c:pt>
                <c:pt idx="31">
                  <c:v>4.6803504759534071</c:v>
                </c:pt>
                <c:pt idx="32">
                  <c:v>5.1389232040503732</c:v>
                </c:pt>
                <c:pt idx="33">
                  <c:v>5.6498496333960357</c:v>
                </c:pt>
                <c:pt idx="34">
                  <c:v>6.2192057454771952</c:v>
                </c:pt>
                <c:pt idx="35">
                  <c:v>6.8538121452895044</c:v>
                </c:pt>
                <c:pt idx="36">
                  <c:v>7.561324933157012</c:v>
                </c:pt>
                <c:pt idx="37">
                  <c:v>8.3503382263407708</c:v>
                </c:pt>
                <c:pt idx="38">
                  <c:v>9.2304997723835029</c:v>
                </c:pt>
                <c:pt idx="39">
                  <c:v>10.212641291415443</c:v>
                </c:pt>
                <c:pt idx="40">
                  <c:v>11.308925403009786</c:v>
                </c:pt>
                <c:pt idx="41">
                  <c:v>7.9773000979710114</c:v>
                </c:pt>
                <c:pt idx="42">
                  <c:v>8.8475461075044368</c:v>
                </c:pt>
                <c:pt idx="43">
                  <c:v>9.8198744560877333</c:v>
                </c:pt>
                <c:pt idx="44">
                  <c:v>3.6355373778686766</c:v>
                </c:pt>
                <c:pt idx="45">
                  <c:v>4.0405375402326316</c:v>
                </c:pt>
                <c:pt idx="46">
                  <c:v>4.4934826044356191</c:v>
                </c:pt>
                <c:pt idx="47">
                  <c:v>5.00020814801222</c:v>
                </c:pt>
                <c:pt idx="48">
                  <c:v>5.5672760518314659</c:v>
                </c:pt>
                <c:pt idx="49">
                  <c:v>6.2020662639525606</c:v>
                </c:pt>
                <c:pt idx="50">
                  <c:v>6.912880313251196</c:v>
                </c:pt>
                <c:pt idx="51">
                  <c:v>7.7090580917702338</c:v>
                </c:pt>
                <c:pt idx="52">
                  <c:v>8.601109623002074</c:v>
                </c:pt>
                <c:pt idx="53">
                  <c:v>9.6008637576029106</c:v>
                </c:pt>
                <c:pt idx="54">
                  <c:v>8.9911611518838956</c:v>
                </c:pt>
                <c:pt idx="55">
                  <c:v>10.045098125467701</c:v>
                </c:pt>
                <c:pt idx="56">
                  <c:v>11.227249565806357</c:v>
                </c:pt>
                <c:pt idx="57">
                  <c:v>12.553559602315589</c:v>
                </c:pt>
                <c:pt idx="58">
                  <c:v>14.041988302102839</c:v>
                </c:pt>
                <c:pt idx="59">
                  <c:v>15.712769829582852</c:v>
                </c:pt>
                <c:pt idx="60">
                  <c:v>17.58870401498638</c:v>
                </c:pt>
                <c:pt idx="61">
                  <c:v>19.695485692946352</c:v>
                </c:pt>
                <c:pt idx="62">
                  <c:v>22.062076745939507</c:v>
                </c:pt>
                <c:pt idx="63">
                  <c:v>24.721126436881512</c:v>
                </c:pt>
                <c:pt idx="64">
                  <c:v>5.5418892701454014</c:v>
                </c:pt>
                <c:pt idx="65">
                  <c:v>6.213709419594907</c:v>
                </c:pt>
                <c:pt idx="66">
                  <c:v>6.9690489753026457</c:v>
                </c:pt>
                <c:pt idx="67">
                  <c:v>7.818469411402039</c:v>
                </c:pt>
                <c:pt idx="68">
                  <c:v>8.7738854335466225</c:v>
                </c:pt>
                <c:pt idx="69">
                  <c:v>7.0025939082086364</c:v>
                </c:pt>
                <c:pt idx="70">
                  <c:v>7.8625394312813022</c:v>
                </c:pt>
                <c:pt idx="71">
                  <c:v>8.8303662937966081</c:v>
                </c:pt>
                <c:pt idx="72">
                  <c:v>9.9198143136276915</c:v>
                </c:pt>
                <c:pt idx="73">
                  <c:v>11.146394041458414</c:v>
                </c:pt>
                <c:pt idx="74">
                  <c:v>12.527617173528062</c:v>
                </c:pt>
                <c:pt idx="75">
                  <c:v>14.083257189677729</c:v>
                </c:pt>
                <c:pt idx="76">
                  <c:v>15.835644209159813</c:v>
                </c:pt>
                <c:pt idx="77">
                  <c:v>17.809998587224833</c:v>
                </c:pt>
                <c:pt idx="78">
                  <c:v>20.03480837693267</c:v>
                </c:pt>
                <c:pt idx="79">
                  <c:v>22.542256462462138</c:v>
                </c:pt>
                <c:pt idx="80">
                  <c:v>25.368703943211056</c:v>
                </c:pt>
                <c:pt idx="81">
                  <c:v>28.555237224441136</c:v>
                </c:pt>
                <c:pt idx="82">
                  <c:v>32.148287264034288</c:v>
                </c:pt>
                <c:pt idx="83">
                  <c:v>36.20033055187254</c:v>
                </c:pt>
                <c:pt idx="84">
                  <c:v>6.7951137793913423</c:v>
                </c:pt>
                <c:pt idx="85">
                  <c:v>7.6543994636478843</c:v>
                </c:pt>
                <c:pt idx="86">
                  <c:v>8.6238801442029818</c:v>
                </c:pt>
                <c:pt idx="87">
                  <c:v>9.717841620437369</c:v>
                </c:pt>
                <c:pt idx="88">
                  <c:v>10.952438245896378</c:v>
                </c:pt>
                <c:pt idx="89">
                  <c:v>12.345939166611991</c:v>
                </c:pt>
                <c:pt idx="90">
                  <c:v>13.919007218177828</c:v>
                </c:pt>
                <c:pt idx="91">
                  <c:v>15.695014837543656</c:v>
                </c:pt>
                <c:pt idx="92">
                  <c:v>17.700401929383442</c:v>
                </c:pt>
                <c:pt idx="93">
                  <c:v>19.965081289392618</c:v>
                </c:pt>
                <c:pt idx="94">
                  <c:v>22.522897938614101</c:v>
                </c:pt>
                <c:pt idx="95">
                  <c:v>25.412149575946845</c:v>
                </c:pt>
                <c:pt idx="96">
                  <c:v>28.67617632406311</c:v>
                </c:pt>
                <c:pt idx="97">
                  <c:v>32.364029042618519</c:v>
                </c:pt>
                <c:pt idx="98">
                  <c:v>36.531226729566761</c:v>
                </c:pt>
                <c:pt idx="99">
                  <c:v>31.202676490179861</c:v>
                </c:pt>
                <c:pt idx="100">
                  <c:v>35.229852879857042</c:v>
                </c:pt>
                <c:pt idx="101">
                  <c:v>39.782021792199259</c:v>
                </c:pt>
                <c:pt idx="102">
                  <c:v>44.928185490537146</c:v>
                </c:pt>
                <c:pt idx="103">
                  <c:v>50.746478578056184</c:v>
                </c:pt>
                <c:pt idx="104">
                  <c:v>41.639370407412322</c:v>
                </c:pt>
                <c:pt idx="105">
                  <c:v>5.8804195248396933</c:v>
                </c:pt>
                <c:pt idx="106">
                  <c:v>6.6443823718286161</c:v>
                </c:pt>
                <c:pt idx="107">
                  <c:v>7.5084828378687511</c:v>
                </c:pt>
                <c:pt idx="108">
                  <c:v>8.4859441034815735</c:v>
                </c:pt>
                <c:pt idx="109">
                  <c:v>9.5917465521739178</c:v>
                </c:pt>
                <c:pt idx="110">
                  <c:v>10.842862571477127</c:v>
                </c:pt>
                <c:pt idx="111">
                  <c:v>12.258522881515237</c:v>
                </c:pt>
                <c:pt idx="112">
                  <c:v>13.86051864282414</c:v>
                </c:pt>
                <c:pt idx="113">
                  <c:v>15.673544170765858</c:v>
                </c:pt>
                <c:pt idx="114">
                  <c:v>17.725585737712191</c:v>
                </c:pt>
                <c:pt idx="115">
                  <c:v>20.048362686870075</c:v>
                </c:pt>
                <c:pt idx="116">
                  <c:v>22.677827925305497</c:v>
                </c:pt>
                <c:pt idx="117">
                  <c:v>25.65473582216768</c:v>
                </c:pt>
                <c:pt idx="118">
                  <c:v>29.025286626981337</c:v>
                </c:pt>
                <c:pt idx="119">
                  <c:v>32.841857759962423</c:v>
                </c:pt>
                <c:pt idx="120">
                  <c:v>37.16383373186364</c:v>
                </c:pt>
                <c:pt idx="121">
                  <c:v>42.058548047879235</c:v>
                </c:pt>
                <c:pt idx="122">
                  <c:v>47.602352264797879</c:v>
                </c:pt>
                <c:pt idx="123">
                  <c:v>53.881829432635712</c:v>
                </c:pt>
                <c:pt idx="124">
                  <c:v>5.0829309579360809</c:v>
                </c:pt>
                <c:pt idx="125">
                  <c:v>5.7544785739352458</c:v>
                </c:pt>
                <c:pt idx="126">
                  <c:v>6.5153212992594698</c:v>
                </c:pt>
                <c:pt idx="127">
                  <c:v>7.3773986964756393</c:v>
                </c:pt>
                <c:pt idx="128">
                  <c:v>8.3542545585232428</c:v>
                </c:pt>
                <c:pt idx="129">
                  <c:v>9.4612533943469543</c:v>
                </c:pt>
                <c:pt idx="130">
                  <c:v>10.715826242655433</c:v>
                </c:pt>
                <c:pt idx="131">
                  <c:v>12.137749801052786</c:v>
                </c:pt>
                <c:pt idx="132">
                  <c:v>13.749463401616223</c:v>
                </c:pt>
                <c:pt idx="133">
                  <c:v>15.576428982212528</c:v>
                </c:pt>
                <c:pt idx="134">
                  <c:v>17.647539905663237</c:v>
                </c:pt>
                <c:pt idx="135">
                  <c:v>19.995585277889468</c:v>
                </c:pt>
                <c:pt idx="136">
                  <c:v>22.657777324598268</c:v>
                </c:pt>
                <c:pt idx="137">
                  <c:v>25.676350418932579</c:v>
                </c:pt>
                <c:pt idx="138">
                  <c:v>29.099241526886313</c:v>
                </c:pt>
                <c:pt idx="139">
                  <c:v>32.980863172624382</c:v>
                </c:pt>
                <c:pt idx="140">
                  <c:v>37.382981544263693</c:v>
                </c:pt>
                <c:pt idx="141">
                  <c:v>42.375714087329733</c:v>
                </c:pt>
                <c:pt idx="142">
                  <c:v>48.038662896636076</c:v>
                </c:pt>
                <c:pt idx="143">
                  <c:v>54.462202450319658</c:v>
                </c:pt>
                <c:pt idx="144">
                  <c:v>6.1748942769272004</c:v>
                </c:pt>
                <c:pt idx="145">
                  <c:v>7.0015391973415646</c:v>
                </c:pt>
                <c:pt idx="146">
                  <c:v>6.1921068684244966</c:v>
                </c:pt>
                <c:pt idx="147">
                  <c:v>7.0219983199965679</c:v>
                </c:pt>
                <c:pt idx="148">
                  <c:v>7.9636400247967796</c:v>
                </c:pt>
                <c:pt idx="149">
                  <c:v>9.0321429956002035</c:v>
                </c:pt>
                <c:pt idx="150">
                  <c:v>10.244669275333926</c:v>
                </c:pt>
                <c:pt idx="151">
                  <c:v>11.620711275474559</c:v>
                </c:pt>
                <c:pt idx="152">
                  <c:v>13.182409277211205</c:v>
                </c:pt>
                <c:pt idx="153">
                  <c:v>14.954912324014334</c:v>
                </c:pt>
                <c:pt idx="154">
                  <c:v>16.966788452510539</c:v>
                </c:pt>
                <c:pt idx="155">
                  <c:v>19.250491025731655</c:v>
                </c:pt>
                <c:pt idx="156">
                  <c:v>21.84288886253476</c:v>
                </c:pt>
                <c:pt idx="157">
                  <c:v>24.785868914817122</c:v>
                </c:pt>
                <c:pt idx="158">
                  <c:v>28.127021447765848</c:v>
                </c:pt>
                <c:pt idx="159">
                  <c:v>31.920419047923811</c:v>
                </c:pt>
                <c:pt idx="160">
                  <c:v>36.227502342243866</c:v>
                </c:pt>
                <c:pt idx="161">
                  <c:v>41.118087084642596</c:v>
                </c:pt>
                <c:pt idx="162">
                  <c:v>46.671509284562461</c:v>
                </c:pt>
                <c:pt idx="163">
                  <c:v>52.977927348535701</c:v>
                </c:pt>
                <c:pt idx="164">
                  <c:v>4.0093201879485783</c:v>
                </c:pt>
                <c:pt idx="165">
                  <c:v>4.5515722847187341</c:v>
                </c:pt>
                <c:pt idx="166">
                  <c:v>5.1674414869578991</c:v>
                </c:pt>
                <c:pt idx="167">
                  <c:v>5.8669564960442786</c:v>
                </c:pt>
                <c:pt idx="168">
                  <c:v>6.6615164727320142</c:v>
                </c:pt>
                <c:pt idx="169">
                  <c:v>7.5640788520037727</c:v>
                </c:pt>
                <c:pt idx="170">
                  <c:v>8.5893729649773238</c:v>
                </c:pt>
                <c:pt idx="171">
                  <c:v>9.7541430225967556</c:v>
                </c:pt>
                <c:pt idx="172">
                  <c:v>11.077424506588757</c:v>
                </c:pt>
                <c:pt idx="173">
                  <c:v>12.580858571808255</c:v>
                </c:pt>
                <c:pt idx="174">
                  <c:v>14.289049700047569</c:v>
                </c:pt>
                <c:pt idx="175">
                  <c:v>16.229972569357539</c:v>
                </c:pt>
                <c:pt idx="176">
                  <c:v>18.435434927135624</c:v>
                </c:pt>
                <c:pt idx="177">
                  <c:v>20.941604193578598</c:v>
                </c:pt>
                <c:pt idx="178">
                  <c:v>23.789606590412042</c:v>
                </c:pt>
                <c:pt idx="179">
                  <c:v>27.026208806132388</c:v>
                </c:pt>
                <c:pt idx="180">
                  <c:v>30.704593593875316</c:v>
                </c:pt>
                <c:pt idx="181">
                  <c:v>34.885242274856999</c:v>
                </c:pt>
                <c:pt idx="182">
                  <c:v>39.636938915780583</c:v>
                </c:pt>
                <c:pt idx="183">
                  <c:v>45.037912993021813</c:v>
                </c:pt>
                <c:pt idx="184">
                  <c:v>5.6863488538218157</c:v>
                </c:pt>
                <c:pt idx="185">
                  <c:v>6.4617577311410344</c:v>
                </c:pt>
                <c:pt idx="186">
                  <c:v>7.3432291805093852</c:v>
                </c:pt>
                <c:pt idx="187">
                  <c:v>8.3453116149112478</c:v>
                </c:pt>
                <c:pt idx="188">
                  <c:v>9.4845542066662052</c:v>
                </c:pt>
                <c:pt idx="189">
                  <c:v>10.779782701319608</c:v>
                </c:pt>
                <c:pt idx="190">
                  <c:v>12.252413338644843</c:v>
                </c:pt>
                <c:pt idx="191">
                  <c:v>11.150058208914588</c:v>
                </c:pt>
                <c:pt idx="192">
                  <c:v>12.674340484882395</c:v>
                </c:pt>
                <c:pt idx="193">
                  <c:v>14.407600664630159</c:v>
                </c:pt>
                <c:pt idx="194">
                  <c:v>16.378565188608849</c:v>
                </c:pt>
                <c:pt idx="195">
                  <c:v>18.619918927184212</c:v>
                </c:pt>
                <c:pt idx="196">
                  <c:v>21.16885187918146</c:v>
                </c:pt>
                <c:pt idx="197">
                  <c:v>24.067681534512179</c:v>
                </c:pt>
                <c:pt idx="198">
                  <c:v>27.364561393626872</c:v>
                </c:pt>
                <c:pt idx="199">
                  <c:v>31.11428759431929</c:v>
                </c:pt>
                <c:pt idx="200">
                  <c:v>35.37921725707708</c:v>
                </c:pt>
                <c:pt idx="201">
                  <c:v>40.230314052011167</c:v>
                </c:pt>
                <c:pt idx="202">
                  <c:v>45.748338645635883</c:v>
                </c:pt>
                <c:pt idx="203">
                  <c:v>52.025204141145032</c:v>
                </c:pt>
                <c:pt idx="204">
                  <c:v>7.3956899279001194</c:v>
                </c:pt>
                <c:pt idx="205">
                  <c:v>8.4110433131667008</c:v>
                </c:pt>
                <c:pt idx="206">
                  <c:v>9.5661502011518955</c:v>
                </c:pt>
                <c:pt idx="207">
                  <c:v>10.880291730288359</c:v>
                </c:pt>
                <c:pt idx="208">
                  <c:v>12.375415006788884</c:v>
                </c:pt>
                <c:pt idx="209">
                  <c:v>14.076502478001435</c:v>
                </c:pt>
                <c:pt idx="210">
                  <c:v>16.011992581028714</c:v>
                </c:pt>
                <c:pt idx="211">
                  <c:v>18.214258797294782</c:v>
                </c:pt>
                <c:pt idx="212">
                  <c:v>20.720155237061761</c:v>
                </c:pt>
                <c:pt idx="213">
                  <c:v>23.571638009813721</c:v>
                </c:pt>
                <c:pt idx="214">
                  <c:v>26.81647292629717</c:v>
                </c:pt>
                <c:pt idx="215">
                  <c:v>30.509041547917221</c:v>
                </c:pt>
                <c:pt idx="216">
                  <c:v>34.711259274299437</c:v>
                </c:pt>
                <c:pt idx="217">
                  <c:v>39.49362106883008</c:v>
                </c:pt>
                <c:pt idx="218">
                  <c:v>44.936392597587663</c:v>
                </c:pt>
                <c:pt idx="219">
                  <c:v>51.130967036561351</c:v>
                </c:pt>
                <c:pt idx="220">
                  <c:v>58.18141062792445</c:v>
                </c:pt>
                <c:pt idx="221">
                  <c:v>66.206223286856982</c:v>
                </c:pt>
                <c:pt idx="222">
                  <c:v>75.340344231238234</c:v>
                </c:pt>
                <c:pt idx="223">
                  <c:v>85.737436790455035</c:v>
                </c:pt>
                <c:pt idx="224">
                  <c:v>8.1310409432008548</c:v>
                </c:pt>
                <c:pt idx="225">
                  <c:v>9.253732547621766</c:v>
                </c:pt>
                <c:pt idx="226">
                  <c:v>10.531774008985883</c:v>
                </c:pt>
                <c:pt idx="227">
                  <c:v>11.98670477728982</c:v>
                </c:pt>
                <c:pt idx="228">
                  <c:v>13.643056401822653</c:v>
                </c:pt>
                <c:pt idx="229">
                  <c:v>15.528768906666127</c:v>
                </c:pt>
                <c:pt idx="230">
                  <c:v>17.675665204835571</c:v>
                </c:pt>
                <c:pt idx="231">
                  <c:v>20.119991653796095</c:v>
                </c:pt>
                <c:pt idx="232">
                  <c:v>22.903033987988064</c:v>
                </c:pt>
                <c:pt idx="233">
                  <c:v>26.071819155517655</c:v>
                </c:pt>
                <c:pt idx="234">
                  <c:v>29.679915058549998</c:v>
                </c:pt>
                <c:pt idx="235">
                  <c:v>33.78834187554731</c:v>
                </c:pt>
                <c:pt idx="236">
                  <c:v>31.463839482345232</c:v>
                </c:pt>
                <c:pt idx="237">
                  <c:v>35.821311449755605</c:v>
                </c:pt>
                <c:pt idx="238">
                  <c:v>40.783442187740349</c:v>
                </c:pt>
                <c:pt idx="239">
                  <c:v>46.434290869992047</c:v>
                </c:pt>
                <c:pt idx="240">
                  <c:v>52.869622727314869</c:v>
                </c:pt>
                <c:pt idx="241">
                  <c:v>60.198541887024284</c:v>
                </c:pt>
                <c:pt idx="242">
                  <c:v>68.545352322324234</c:v>
                </c:pt>
                <c:pt idx="243">
                  <c:v>78.05167882537161</c:v>
                </c:pt>
                <c:pt idx="244">
                  <c:v>4.4439442194396701</c:v>
                </c:pt>
                <c:pt idx="245">
                  <c:v>5.0605412739341036</c:v>
                </c:pt>
                <c:pt idx="246">
                  <c:v>5.7628496247832306</c:v>
                </c:pt>
                <c:pt idx="247">
                  <c:v>6.5628044674996993</c:v>
                </c:pt>
                <c:pt idx="248">
                  <c:v>7.4740056818189045</c:v>
                </c:pt>
                <c:pt idx="249">
                  <c:v>8.5119503757583601</c:v>
                </c:pt>
                <c:pt idx="250">
                  <c:v>9.6942979618855709</c:v>
                </c:pt>
                <c:pt idx="251">
                  <c:v>11.041172323263803</c:v>
                </c:pt>
                <c:pt idx="252">
                  <c:v>12.57550626584707</c:v>
                </c:pt>
                <c:pt idx="253">
                  <c:v>14.323434183187542</c:v>
                </c:pt>
                <c:pt idx="254">
                  <c:v>16.314739690828244</c:v>
                </c:pt>
                <c:pt idx="255">
                  <c:v>18.583365936084057</c:v>
                </c:pt>
                <c:pt idx="256">
                  <c:v>21.167997370497122</c:v>
                </c:pt>
                <c:pt idx="257">
                  <c:v>24.112723005834059</c:v>
                </c:pt>
                <c:pt idx="258">
                  <c:v>27.467792581458724</c:v>
                </c:pt>
                <c:pt idx="259">
                  <c:v>31.290478675661685</c:v>
                </c:pt>
                <c:pt idx="260">
                  <c:v>35.646059623894345</c:v>
                </c:pt>
                <c:pt idx="261">
                  <c:v>40.608940194595</c:v>
                </c:pt>
                <c:pt idx="262">
                  <c:v>46.263929354641419</c:v>
                </c:pt>
                <c:pt idx="263">
                  <c:v>52.707697172754202</c:v>
                </c:pt>
                <c:pt idx="264">
                  <c:v>7.5063045009468201</c:v>
                </c:pt>
                <c:pt idx="265">
                  <c:v>8.5522193326824407</c:v>
                </c:pt>
                <c:pt idx="266">
                  <c:v>9.7441047765847237</c:v>
                </c:pt>
                <c:pt idx="267">
                  <c:v>11.102363854713294</c:v>
                </c:pt>
                <c:pt idx="268">
                  <c:v>12.650255522707312</c:v>
                </c:pt>
                <c:pt idx="269">
                  <c:v>14.414294977465918</c:v>
                </c:pt>
                <c:pt idx="270">
                  <c:v>16.424710147497386</c:v>
                </c:pt>
                <c:pt idx="271">
                  <c:v>18.715962260830011</c:v>
                </c:pt>
                <c:pt idx="272">
                  <c:v>21.32733949608679</c:v>
                </c:pt>
                <c:pt idx="273">
                  <c:v>24.303633989473674</c:v>
                </c:pt>
                <c:pt idx="274">
                  <c:v>27.695913916073319</c:v>
                </c:pt>
                <c:pt idx="275">
                  <c:v>31.562404013144054</c:v>
                </c:pt>
                <c:pt idx="276">
                  <c:v>35.969489794819594</c:v>
                </c:pt>
                <c:pt idx="277">
                  <c:v>40.992862854469053</c:v>
                </c:pt>
                <c:pt idx="278">
                  <c:v>46.718827100412049</c:v>
                </c:pt>
                <c:pt idx="279">
                  <c:v>53.245788565382611</c:v>
                </c:pt>
                <c:pt idx="280">
                  <c:v>60.685954618812083</c:v>
                </c:pt>
                <c:pt idx="281">
                  <c:v>69.167272049255118</c:v>
                </c:pt>
                <c:pt idx="282">
                  <c:v>78.835637635566059</c:v>
                </c:pt>
                <c:pt idx="283">
                  <c:v>89.857419562160004</c:v>
                </c:pt>
                <c:pt idx="284">
                  <c:v>6.4013958399071571</c:v>
                </c:pt>
                <c:pt idx="285">
                  <c:v>7.2966701781442538</c:v>
                </c:pt>
                <c:pt idx="286">
                  <c:v>8.3173313379318632</c:v>
                </c:pt>
                <c:pt idx="287">
                  <c:v>7.885848990052752</c:v>
                </c:pt>
                <c:pt idx="288">
                  <c:v>8.9893044448626132</c:v>
                </c:pt>
                <c:pt idx="289">
                  <c:v>10.247379364948495</c:v>
                </c:pt>
                <c:pt idx="290">
                  <c:v>11.681768058518925</c:v>
                </c:pt>
                <c:pt idx="291">
                  <c:v>13.317212529100862</c:v>
                </c:pt>
                <c:pt idx="292">
                  <c:v>15.181931138024042</c:v>
                </c:pt>
                <c:pt idx="293">
                  <c:v>17.308107627523444</c:v>
                </c:pt>
                <c:pt idx="294">
                  <c:v>19.732449013175621</c:v>
                </c:pt>
                <c:pt idx="295">
                  <c:v>22.496822055061301</c:v>
                </c:pt>
                <c:pt idx="296">
                  <c:v>25.648979387320718</c:v>
                </c:pt>
                <c:pt idx="297">
                  <c:v>29.243387949619521</c:v>
                </c:pt>
                <c:pt idx="298">
                  <c:v>33.342174148843071</c:v>
                </c:pt>
              </c:numCache>
            </c:numRef>
          </c:val>
        </c:ser>
        <c:ser>
          <c:idx val="1"/>
          <c:order val="1"/>
          <c:tx>
            <c:strRef>
              <c:f>리서치연구!$W$1</c:f>
              <c:strCache>
                <c:ptCount val="1"/>
                <c:pt idx="0">
                  <c:v>2번째</c:v>
                </c:pt>
              </c:strCache>
            </c:strRef>
          </c:tx>
          <c:marker>
            <c:symbol val="none"/>
          </c:marker>
          <c:val>
            <c:numRef>
              <c:f>리서치연구!$W$2:$W$300</c:f>
              <c:numCache>
                <c:formatCode>_-* #,##0_-;\-* #,##0_-;_-* "-"_-;_-@_-</c:formatCode>
                <c:ptCount val="299"/>
                <c:pt idx="19">
                  <c:v>12.348507316218127</c:v>
                </c:pt>
                <c:pt idx="20">
                  <c:v>7.0595200434579901</c:v>
                </c:pt>
                <c:pt idx="21">
                  <c:v>5.381259469043254</c:v>
                </c:pt>
                <c:pt idx="22">
                  <c:v>4.6148164894912096</c:v>
                </c:pt>
                <c:pt idx="23">
                  <c:v>4.2214611872146133</c:v>
                </c:pt>
                <c:pt idx="24">
                  <c:v>4.0226198075559054</c:v>
                </c:pt>
                <c:pt idx="25">
                  <c:v>3.942744225951976</c:v>
                </c:pt>
                <c:pt idx="26">
                  <c:v>3.945044948589143</c:v>
                </c:pt>
                <c:pt idx="27">
                  <c:v>4.0100846824477694</c:v>
                </c:pt>
                <c:pt idx="28">
                  <c:v>4.127232142857145</c:v>
                </c:pt>
                <c:pt idx="29">
                  <c:v>4.2907944613929683</c:v>
                </c:pt>
                <c:pt idx="30">
                  <c:v>4.4981012666281046</c:v>
                </c:pt>
                <c:pt idx="31">
                  <c:v>4.7484919204976759</c:v>
                </c:pt>
                <c:pt idx="32">
                  <c:v>5.0427568657096939</c:v>
                </c:pt>
                <c:pt idx="33">
                  <c:v>5.3828238719068455</c:v>
                </c:pt>
                <c:pt idx="34">
                  <c:v>5.7715849412758704</c:v>
                </c:pt>
                <c:pt idx="35">
                  <c:v>6.2128090833182705</c:v>
                </c:pt>
                <c:pt idx="36">
                  <c:v>6.7111109470252153</c:v>
                </c:pt>
                <c:pt idx="37">
                  <c:v>7.2719583986199936</c:v>
                </c:pt>
                <c:pt idx="38">
                  <c:v>5.2678062678062751</c:v>
                </c:pt>
                <c:pt idx="39">
                  <c:v>5.7384485197960684</c:v>
                </c:pt>
                <c:pt idx="40">
                  <c:v>6.2654600077531706</c:v>
                </c:pt>
                <c:pt idx="41">
                  <c:v>4.3633290361283708</c:v>
                </c:pt>
                <c:pt idx="42">
                  <c:v>4.7831273771347274</c:v>
                </c:pt>
                <c:pt idx="43">
                  <c:v>5.2525262896698157</c:v>
                </c:pt>
                <c:pt idx="44">
                  <c:v>5.7773350390098281</c:v>
                </c:pt>
                <c:pt idx="45">
                  <c:v>6.3641049938224175</c:v>
                </c:pt>
                <c:pt idx="46">
                  <c:v>7.0202203588948517</c:v>
                </c:pt>
                <c:pt idx="47">
                  <c:v>7.7540012993312235</c:v>
                </c:pt>
                <c:pt idx="48">
                  <c:v>8.5748209237096038</c:v>
                </c:pt>
                <c:pt idx="49">
                  <c:v>9.4932378257857355</c:v>
                </c:pt>
                <c:pt idx="50">
                  <c:v>10.521146136890879</c:v>
                </c:pt>
                <c:pt idx="51">
                  <c:v>11.671945320051902</c:v>
                </c:pt>
                <c:pt idx="52">
                  <c:v>12.960732247719916</c:v>
                </c:pt>
                <c:pt idx="53">
                  <c:v>14.404518453598243</c:v>
                </c:pt>
                <c:pt idx="54">
                  <c:v>16.022475841520603</c:v>
                </c:pt>
                <c:pt idx="55">
                  <c:v>17.836214577281154</c:v>
                </c:pt>
                <c:pt idx="56">
                  <c:v>19.870097390088365</c:v>
                </c:pt>
                <c:pt idx="57">
                  <c:v>22.151595077080032</c:v>
                </c:pt>
                <c:pt idx="58">
                  <c:v>6.1779221615703106</c:v>
                </c:pt>
                <c:pt idx="59">
                  <c:v>6.8963310652169056</c:v>
                </c:pt>
                <c:pt idx="60">
                  <c:v>7.7029819930808268</c:v>
                </c:pt>
                <c:pt idx="61">
                  <c:v>8.6089970413304773</c:v>
                </c:pt>
                <c:pt idx="62">
                  <c:v>9.6269286744868197</c:v>
                </c:pt>
                <c:pt idx="63">
                  <c:v>10.770946231068963</c:v>
                </c:pt>
                <c:pt idx="64">
                  <c:v>12.05704703793357</c:v>
                </c:pt>
                <c:pt idx="65">
                  <c:v>13.503295408756024</c:v>
                </c:pt>
                <c:pt idx="66">
                  <c:v>15.130093241689433</c:v>
                </c:pt>
                <c:pt idx="67">
                  <c:v>16.960486430165972</c:v>
                </c:pt>
                <c:pt idx="68">
                  <c:v>16.01586244568653</c:v>
                </c:pt>
                <c:pt idx="69">
                  <c:v>12.775928438161889</c:v>
                </c:pt>
                <c:pt idx="70">
                  <c:v>14.339352447667622</c:v>
                </c:pt>
                <c:pt idx="71">
                  <c:v>16.100278477954554</c:v>
                </c:pt>
                <c:pt idx="72">
                  <c:v>18.084144313880842</c:v>
                </c:pt>
                <c:pt idx="73">
                  <c:v>20.319711970917204</c:v>
                </c:pt>
                <c:pt idx="74">
                  <c:v>22.83950698965053</c:v>
                </c:pt>
                <c:pt idx="75">
                  <c:v>25.680316314642152</c:v>
                </c:pt>
                <c:pt idx="76">
                  <c:v>28.883752629504944</c:v>
                </c:pt>
                <c:pt idx="77">
                  <c:v>32.496894084619562</c:v>
                </c:pt>
                <c:pt idx="78">
                  <c:v>6.0955015938710462</c:v>
                </c:pt>
                <c:pt idx="79">
                  <c:v>6.8620635009143749</c:v>
                </c:pt>
                <c:pt idx="80">
                  <c:v>7.7272059785000282</c:v>
                </c:pt>
                <c:pt idx="81">
                  <c:v>8.7038007656308132</c:v>
                </c:pt>
                <c:pt idx="82">
                  <c:v>9.8064199831566139</c:v>
                </c:pt>
                <c:pt idx="83">
                  <c:v>11.051562856712442</c:v>
                </c:pt>
                <c:pt idx="84">
                  <c:v>12.457912903445752</c:v>
                </c:pt>
                <c:pt idx="85">
                  <c:v>14.046629702458439</c:v>
                </c:pt>
                <c:pt idx="86">
                  <c:v>15.841679929184753</c:v>
                </c:pt>
                <c:pt idx="87">
                  <c:v>17.870212970791478</c:v>
                </c:pt>
                <c:pt idx="88">
                  <c:v>20.162987163629793</c:v>
                </c:pt>
                <c:pt idx="89">
                  <c:v>22.754853516745992</c:v>
                </c:pt>
                <c:pt idx="90">
                  <c:v>25.685304721074704</c:v>
                </c:pt>
                <c:pt idx="91">
                  <c:v>28.999098307674753</c:v>
                </c:pt>
                <c:pt idx="92">
                  <c:v>32.746964027838331</c:v>
                </c:pt>
                <c:pt idx="93">
                  <c:v>36.98640690315667</c:v>
                </c:pt>
                <c:pt idx="94">
                  <c:v>41.782618957473261</c:v>
                </c:pt>
                <c:pt idx="95">
                  <c:v>47.20951442106221</c:v>
                </c:pt>
                <c:pt idx="96">
                  <c:v>53.35090521988883</c:v>
                </c:pt>
                <c:pt idx="97">
                  <c:v>60.301835863074324</c:v>
                </c:pt>
                <c:pt idx="98">
                  <c:v>6.8170099457986497</c:v>
                </c:pt>
                <c:pt idx="99">
                  <c:v>5.8317235078345782</c:v>
                </c:pt>
                <c:pt idx="100">
                  <c:v>6.5948420084832282</c:v>
                </c:pt>
                <c:pt idx="101">
                  <c:v>7.4590139017467276</c:v>
                </c:pt>
                <c:pt idx="102">
                  <c:v>8.4377452132597526</c:v>
                </c:pt>
                <c:pt idx="103">
                  <c:v>9.5463607605104439</c:v>
                </c:pt>
                <c:pt idx="104">
                  <c:v>10.80225063718661</c:v>
                </c:pt>
                <c:pt idx="105">
                  <c:v>12.225150282957571</c:v>
                </c:pt>
                <c:pt idx="106">
                  <c:v>13.83745873660134</c:v>
                </c:pt>
                <c:pt idx="107">
                  <c:v>15.664600302467324</c:v>
                </c:pt>
                <c:pt idx="108">
                  <c:v>17.735435579559432</c:v>
                </c:pt>
                <c:pt idx="109">
                  <c:v>20.082728621107162</c:v>
                </c:pt>
                <c:pt idx="110">
                  <c:v>22.743677924112678</c:v>
                </c:pt>
                <c:pt idx="111">
                  <c:v>25.760520008680416</c:v>
                </c:pt>
                <c:pt idx="112">
                  <c:v>29.181215553788089</c:v>
                </c:pt>
                <c:pt idx="113">
                  <c:v>33.060229429858381</c:v>
                </c:pt>
                <c:pt idx="114">
                  <c:v>37.459417532179408</c:v>
                </c:pt>
                <c:pt idx="115">
                  <c:v>42.449035099255489</c:v>
                </c:pt>
                <c:pt idx="116">
                  <c:v>48.108883226572139</c:v>
                </c:pt>
                <c:pt idx="117">
                  <c:v>54.52961259323417</c:v>
                </c:pt>
                <c:pt idx="118">
                  <c:v>45.151199006871195</c:v>
                </c:pt>
                <c:pt idx="119">
                  <c:v>8.5314285294964236</c:v>
                </c:pt>
                <c:pt idx="120">
                  <c:v>9.673250383118539</c:v>
                </c:pt>
                <c:pt idx="121">
                  <c:v>10.969054538611415</c:v>
                </c:pt>
                <c:pt idx="122">
                  <c:v>12.439737686344062</c:v>
                </c:pt>
                <c:pt idx="123">
                  <c:v>14.109047607262342</c:v>
                </c:pt>
                <c:pt idx="124">
                  <c:v>16.003973977943922</c:v>
                </c:pt>
                <c:pt idx="125">
                  <c:v>18.155192962918274</c:v>
                </c:pt>
                <c:pt idx="126">
                  <c:v>20.597573023936132</c:v>
                </c:pt>
                <c:pt idx="127">
                  <c:v>23.370750405474524</c:v>
                </c:pt>
                <c:pt idx="128">
                  <c:v>26.519783928465326</c:v>
                </c:pt>
                <c:pt idx="129">
                  <c:v>30.095900059978252</c:v>
                </c:pt>
                <c:pt idx="130">
                  <c:v>34.157340748102222</c:v>
                </c:pt>
                <c:pt idx="131">
                  <c:v>38.770328244453623</c:v>
                </c:pt>
                <c:pt idx="132">
                  <c:v>44.010163111122267</c:v>
                </c:pt>
                <c:pt idx="133">
                  <c:v>49.962473858094604</c:v>
                </c:pt>
                <c:pt idx="134">
                  <c:v>56.724639219629907</c:v>
                </c:pt>
                <c:pt idx="135">
                  <c:v>64.407406997428595</c:v>
                </c:pt>
                <c:pt idx="136">
                  <c:v>73.136736724566376</c:v>
                </c:pt>
                <c:pt idx="137">
                  <c:v>83.055897193887219</c:v>
                </c:pt>
                <c:pt idx="138">
                  <c:v>9.4327854212625262</c:v>
                </c:pt>
                <c:pt idx="139">
                  <c:v>10.713798886529833</c:v>
                </c:pt>
                <c:pt idx="140">
                  <c:v>12.169719217356644</c:v>
                </c:pt>
                <c:pt idx="141">
                  <c:v>13.824538843075501</c:v>
                </c:pt>
                <c:pt idx="142">
                  <c:v>15.705554676952518</c:v>
                </c:pt>
                <c:pt idx="143">
                  <c:v>17.843824881850246</c:v>
                </c:pt>
                <c:pt idx="144">
                  <c:v>20.274688975979775</c:v>
                </c:pt>
                <c:pt idx="145">
                  <c:v>23.038360087647902</c:v>
                </c:pt>
                <c:pt idx="146">
                  <c:v>20.418845861139552</c:v>
                </c:pt>
                <c:pt idx="147">
                  <c:v>23.205420106893399</c:v>
                </c:pt>
                <c:pt idx="148">
                  <c:v>26.374089147128721</c:v>
                </c:pt>
                <c:pt idx="149">
                  <c:v>29.977462825851038</c:v>
                </c:pt>
                <c:pt idx="150">
                  <c:v>34.075421214587195</c:v>
                </c:pt>
                <c:pt idx="151">
                  <c:v>38.736122572305931</c:v>
                </c:pt>
                <c:pt idx="152">
                  <c:v>44.037151461215991</c:v>
                </c:pt>
                <c:pt idx="153">
                  <c:v>50.066826558828254</c:v>
                </c:pt>
                <c:pt idx="154">
                  <c:v>56.925690437577224</c:v>
                </c:pt>
                <c:pt idx="155">
                  <c:v>64.728206696721656</c:v>
                </c:pt>
                <c:pt idx="156">
                  <c:v>73.604693380866749</c:v>
                </c:pt>
                <c:pt idx="157">
                  <c:v>83.703525666514153</c:v>
                </c:pt>
                <c:pt idx="158">
                  <c:v>7.9328037843664028</c:v>
                </c:pt>
                <c:pt idx="159">
                  <c:v>9.0222850358894444</c:v>
                </c:pt>
                <c:pt idx="160">
                  <c:v>10.261991861269104</c:v>
                </c:pt>
                <c:pt idx="161">
                  <c:v>11.672711555336763</c:v>
                </c:pt>
                <c:pt idx="162">
                  <c:v>13.278116897756478</c:v>
                </c:pt>
                <c:pt idx="163">
                  <c:v>15.105167824539398</c:v>
                </c:pt>
                <c:pt idx="164">
                  <c:v>17.184569157969801</c:v>
                </c:pt>
                <c:pt idx="165">
                  <c:v>19.551292237016451</c:v>
                </c:pt>
                <c:pt idx="166">
                  <c:v>22.245169389707986</c:v>
                </c:pt>
                <c:pt idx="167">
                  <c:v>25.311571442791877</c:v>
                </c:pt>
                <c:pt idx="168">
                  <c:v>28.802179894007267</c:v>
                </c:pt>
                <c:pt idx="169">
                  <c:v>32.775867003280155</c:v>
                </c:pt>
                <c:pt idx="170">
                  <c:v>37.299698919389996</c:v>
                </c:pt>
                <c:pt idx="171">
                  <c:v>42.450079080443643</c:v>
                </c:pt>
                <c:pt idx="172">
                  <c:v>48.314051546664494</c:v>
                </c:pt>
                <c:pt idx="173">
                  <c:v>54.990786684598206</c:v>
                </c:pt>
                <c:pt idx="174">
                  <c:v>62.593274770817267</c:v>
                </c:pt>
                <c:pt idx="175">
                  <c:v>71.250256675313949</c:v>
                </c:pt>
                <c:pt idx="176">
                  <c:v>81.108424882468739</c:v>
                </c:pt>
                <c:pt idx="177">
                  <c:v>92.334932782051709</c:v>
                </c:pt>
                <c:pt idx="178">
                  <c:v>5.2560127747753942</c:v>
                </c:pt>
                <c:pt idx="179">
                  <c:v>5.9840725793317997</c:v>
                </c:pt>
                <c:pt idx="180">
                  <c:v>6.8132940973322382</c:v>
                </c:pt>
                <c:pt idx="181">
                  <c:v>7.7577725031195355</c:v>
                </c:pt>
                <c:pt idx="182">
                  <c:v>8.8335718455690131</c:v>
                </c:pt>
                <c:pt idx="183">
                  <c:v>10.05900070176892</c:v>
                </c:pt>
                <c:pt idx="184">
                  <c:v>11.454926505299861</c:v>
                </c:pt>
                <c:pt idx="185">
                  <c:v>13.04513398578281</c:v>
                </c:pt>
                <c:pt idx="186">
                  <c:v>14.856733922001949</c:v>
                </c:pt>
                <c:pt idx="187">
                  <c:v>16.920629284549399</c:v>
                </c:pt>
                <c:pt idx="188">
                  <c:v>19.272046840843124</c:v>
                </c:pt>
                <c:pt idx="189">
                  <c:v>21.951143432955583</c:v>
                </c:pt>
                <c:pt idx="190">
                  <c:v>25.003697436841875</c:v>
                </c:pt>
                <c:pt idx="191">
                  <c:v>22.803126506273458</c:v>
                </c:pt>
                <c:pt idx="192">
                  <c:v>25.976252073070494</c:v>
                </c:pt>
                <c:pt idx="193">
                  <c:v>29.592101847164155</c:v>
                </c:pt>
                <c:pt idx="194">
                  <c:v>33.712595314247153</c:v>
                </c:pt>
                <c:pt idx="195">
                  <c:v>38.408331163465263</c:v>
                </c:pt>
                <c:pt idx="196">
                  <c:v>43.759806315108776</c:v>
                </c:pt>
                <c:pt idx="197">
                  <c:v>49.858806486620203</c:v>
                </c:pt>
                <c:pt idx="198">
                  <c:v>3.5506245298323837</c:v>
                </c:pt>
                <c:pt idx="199">
                  <c:v>4.0457943603922057</c:v>
                </c:pt>
                <c:pt idx="200">
                  <c:v>4.6101908071614863</c:v>
                </c:pt>
                <c:pt idx="201">
                  <c:v>5.2535137944471373</c:v>
                </c:pt>
                <c:pt idx="202">
                  <c:v>5.9868251923924509</c:v>
                </c:pt>
                <c:pt idx="203">
                  <c:v>6.8227404092857222</c:v>
                </c:pt>
                <c:pt idx="204">
                  <c:v>7.7756469837699145</c:v>
                </c:pt>
                <c:pt idx="205">
                  <c:v>8.861953988124414</c:v>
                </c:pt>
                <c:pt idx="206">
                  <c:v>10.100376592579103</c:v>
                </c:pt>
                <c:pt idx="207">
                  <c:v>11.512260755689054</c:v>
                </c:pt>
                <c:pt idx="208">
                  <c:v>13.121953707957935</c:v>
                </c:pt>
                <c:pt idx="209">
                  <c:v>14.957226697498081</c:v>
                </c:pt>
                <c:pt idx="210">
                  <c:v>17.049757381657578</c:v>
                </c:pt>
                <c:pt idx="211">
                  <c:v>19.435680293331927</c:v>
                </c:pt>
                <c:pt idx="212">
                  <c:v>22.156215003501334</c:v>
                </c:pt>
                <c:pt idx="213">
                  <c:v>25.258382963396695</c:v>
                </c:pt>
                <c:pt idx="214">
                  <c:v>28.795825564583495</c:v>
                </c:pt>
                <c:pt idx="215">
                  <c:v>32.829737730556204</c:v>
                </c:pt>
                <c:pt idx="216">
                  <c:v>37.429933380443195</c:v>
                </c:pt>
                <c:pt idx="217">
                  <c:v>42.676061419862954</c:v>
                </c:pt>
                <c:pt idx="218">
                  <c:v>6.0823741945824388</c:v>
                </c:pt>
                <c:pt idx="219">
                  <c:v>6.9353010320983293</c:v>
                </c:pt>
                <c:pt idx="220">
                  <c:v>7.9080748251557278</c:v>
                </c:pt>
                <c:pt idx="221">
                  <c:v>9.0175669674399437</c:v>
                </c:pt>
                <c:pt idx="222">
                  <c:v>10.283028015979093</c:v>
                </c:pt>
                <c:pt idx="223">
                  <c:v>11.72642373389432</c:v>
                </c:pt>
                <c:pt idx="224">
                  <c:v>13.372818668342171</c:v>
                </c:pt>
                <c:pt idx="225">
                  <c:v>15.250813997211297</c:v>
                </c:pt>
                <c:pt idx="226">
                  <c:v>17.393047333229099</c:v>
                </c:pt>
                <c:pt idx="227">
                  <c:v>19.836763264867475</c:v>
                </c:pt>
                <c:pt idx="228">
                  <c:v>22.624464659093722</c:v>
                </c:pt>
                <c:pt idx="229">
                  <c:v>25.804656173626206</c:v>
                </c:pt>
                <c:pt idx="230">
                  <c:v>29.432693051088968</c:v>
                </c:pt>
                <c:pt idx="231">
                  <c:v>33.571750123066685</c:v>
                </c:pt>
                <c:pt idx="232">
                  <c:v>38.293928071384826</c:v>
                </c:pt>
                <c:pt idx="233">
                  <c:v>43.681516414500052</c:v>
                </c:pt>
                <c:pt idx="234">
                  <c:v>49.828435451548906</c:v>
                </c:pt>
                <c:pt idx="235">
                  <c:v>56.841882554341474</c:v>
                </c:pt>
                <c:pt idx="236">
                  <c:v>53.039450110507921</c:v>
                </c:pt>
                <c:pt idx="237">
                  <c:v>60.508061718261892</c:v>
                </c:pt>
                <c:pt idx="238">
                  <c:v>6.9030153831037611</c:v>
                </c:pt>
                <c:pt idx="239">
                  <c:v>7.8754561917391444</c:v>
                </c:pt>
                <c:pt idx="240">
                  <c:v>8.9851180223907985</c:v>
                </c:pt>
                <c:pt idx="241">
                  <c:v>10.251394554406209</c:v>
                </c:pt>
                <c:pt idx="242">
                  <c:v>11.696424430360455</c:v>
                </c:pt>
                <c:pt idx="243">
                  <c:v>13.345480309364664</c:v>
                </c:pt>
                <c:pt idx="244">
                  <c:v>15.227413133403919</c:v>
                </c:pt>
                <c:pt idx="245">
                  <c:v>17.375159451851523</c:v>
                </c:pt>
                <c:pt idx="246">
                  <c:v>19.826320765290145</c:v>
                </c:pt>
                <c:pt idx="247">
                  <c:v>22.62382512467644</c:v>
                </c:pt>
                <c:pt idx="248">
                  <c:v>25.816682678368494</c:v>
                </c:pt>
                <c:pt idx="249">
                  <c:v>29.460848523482397</c:v>
                </c:pt>
                <c:pt idx="250">
                  <c:v>33.620208119037052</c:v>
                </c:pt>
                <c:pt idx="251">
                  <c:v>38.367702690187905</c:v>
                </c:pt>
                <c:pt idx="252">
                  <c:v>43.786614534169928</c:v>
                </c:pt>
                <c:pt idx="253">
                  <c:v>49.972034973510702</c:v>
                </c:pt>
                <c:pt idx="254">
                  <c:v>57.032540941080498</c:v>
                </c:pt>
                <c:pt idx="255">
                  <c:v>65.092109882268247</c:v>
                </c:pt>
                <c:pt idx="256">
                  <c:v>74.292306887888785</c:v>
                </c:pt>
                <c:pt idx="257">
                  <c:v>84.794782802628745</c:v>
                </c:pt>
                <c:pt idx="258">
                  <c:v>8.0653439644976519</c:v>
                </c:pt>
                <c:pt idx="259">
                  <c:v>9.2059274511615943</c:v>
                </c:pt>
                <c:pt idx="260">
                  <c:v>10.508041462752537</c:v>
                </c:pt>
                <c:pt idx="261">
                  <c:v>11.99459288340721</c:v>
                </c:pt>
                <c:pt idx="262">
                  <c:v>13.691741161518676</c:v>
                </c:pt>
                <c:pt idx="263">
                  <c:v>15.629360693106829</c:v>
                </c:pt>
                <c:pt idx="264">
                  <c:v>17.841569011260614</c:v>
                </c:pt>
                <c:pt idx="265">
                  <c:v>20.367330157072178</c:v>
                </c:pt>
                <c:pt idx="266">
                  <c:v>23.251143944547806</c:v>
                </c:pt>
                <c:pt idx="267">
                  <c:v>26.543833359911119</c:v>
                </c:pt>
                <c:pt idx="268">
                  <c:v>30.303444081781532</c:v>
                </c:pt>
                <c:pt idx="269">
                  <c:v>34.596272104086893</c:v>
                </c:pt>
                <c:pt idx="270">
                  <c:v>39.498037723879989</c:v>
                </c:pt>
                <c:pt idx="271">
                  <c:v>45.095226762202778</c:v>
                </c:pt>
                <c:pt idx="272">
                  <c:v>51.486622864325881</c:v>
                </c:pt>
                <c:pt idx="273">
                  <c:v>58.78505812929739</c:v>
                </c:pt>
                <c:pt idx="274">
                  <c:v>67.119413208585485</c:v>
                </c:pt>
                <c:pt idx="275">
                  <c:v>76.636902459221247</c:v>
                </c:pt>
                <c:pt idx="276">
                  <c:v>87.505684817714823</c:v>
                </c:pt>
                <c:pt idx="277">
                  <c:v>99.917846867985432</c:v>
                </c:pt>
                <c:pt idx="278">
                  <c:v>7.1308007008411645</c:v>
                </c:pt>
                <c:pt idx="279">
                  <c:v>8.1425769280671592</c:v>
                </c:pt>
                <c:pt idx="280">
                  <c:v>9.2980899311828011</c:v>
                </c:pt>
                <c:pt idx="281">
                  <c:v>10.617783312171735</c:v>
                </c:pt>
                <c:pt idx="282">
                  <c:v>12.12501155605773</c:v>
                </c:pt>
                <c:pt idx="283">
                  <c:v>13.846454931605395</c:v>
                </c:pt>
                <c:pt idx="284">
                  <c:v>15.812593587987564</c:v>
                </c:pt>
                <c:pt idx="285">
                  <c:v>18.058249301123123</c:v>
                </c:pt>
                <c:pt idx="286">
                  <c:v>20.623204531728128</c:v>
                </c:pt>
                <c:pt idx="287">
                  <c:v>19.590275165210532</c:v>
                </c:pt>
                <c:pt idx="288">
                  <c:v>22.37364898360617</c:v>
                </c:pt>
                <c:pt idx="289">
                  <c:v>25.552942381631265</c:v>
                </c:pt>
                <c:pt idx="290">
                  <c:v>29.184534526418613</c:v>
                </c:pt>
                <c:pt idx="291">
                  <c:v>33.332841342978377</c:v>
                </c:pt>
                <c:pt idx="292">
                  <c:v>38.071462268013484</c:v>
                </c:pt>
                <c:pt idx="293">
                  <c:v>43.484490785315579</c:v>
                </c:pt>
                <c:pt idx="294">
                  <c:v>49.668012155127272</c:v>
                </c:pt>
                <c:pt idx="295">
                  <c:v>56.731815099462963</c:v>
                </c:pt>
                <c:pt idx="296">
                  <c:v>64.801348034601375</c:v>
                </c:pt>
                <c:pt idx="297">
                  <c:v>74.019954819525267</c:v>
                </c:pt>
                <c:pt idx="298">
                  <c:v>5.2844643745981372</c:v>
                </c:pt>
              </c:numCache>
            </c:numRef>
          </c:val>
        </c:ser>
        <c:ser>
          <c:idx val="2"/>
          <c:order val="2"/>
          <c:tx>
            <c:strRef>
              <c:f>리서치연구!$AE$1</c:f>
              <c:strCache>
                <c:ptCount val="1"/>
                <c:pt idx="0">
                  <c:v>3번째</c:v>
                </c:pt>
              </c:strCache>
            </c:strRef>
          </c:tx>
          <c:marker>
            <c:symbol val="none"/>
          </c:marker>
          <c:val>
            <c:numRef>
              <c:f>리서치연구!$AE$2:$AE$300</c:f>
              <c:numCache>
                <c:formatCode>_-* #,##0_-;\-* #,##0_-;_-* "-"_-;_-@_-</c:formatCode>
                <c:ptCount val="299"/>
                <c:pt idx="41">
                  <c:v>13.612075506714865</c:v>
                </c:pt>
                <c:pt idx="42">
                  <c:v>7.7852352773322187</c:v>
                </c:pt>
                <c:pt idx="43">
                  <c:v>5.9369793461870684</c:v>
                </c:pt>
                <c:pt idx="44">
                  <c:v>5.0935369364354184</c:v>
                </c:pt>
                <c:pt idx="45">
                  <c:v>4.6613278008298762</c:v>
                </c:pt>
                <c:pt idx="46">
                  <c:v>4.4436114257457637</c:v>
                </c:pt>
                <c:pt idx="47">
                  <c:v>4.3571687148855212</c:v>
                </c:pt>
                <c:pt idx="48">
                  <c:v>4.3614899500165265</c:v>
                </c:pt>
                <c:pt idx="49">
                  <c:v>4.4351886249233576</c:v>
                </c:pt>
                <c:pt idx="50">
                  <c:v>4.5665853658536628</c:v>
                </c:pt>
                <c:pt idx="51">
                  <c:v>4.7494470299468885</c:v>
                </c:pt>
                <c:pt idx="52">
                  <c:v>4.980876333346961</c:v>
                </c:pt>
                <c:pt idx="53">
                  <c:v>5.2601967145086572</c:v>
                </c:pt>
                <c:pt idx="54">
                  <c:v>5.5883376674034331</c:v>
                </c:pt>
                <c:pt idx="55">
                  <c:v>5.9674900398406452</c:v>
                </c:pt>
                <c:pt idx="56">
                  <c:v>6.4009164585147351</c:v>
                </c:pt>
                <c:pt idx="57">
                  <c:v>6.8928565301281361</c:v>
                </c:pt>
                <c:pt idx="58">
                  <c:v>7.448493772906617</c:v>
                </c:pt>
                <c:pt idx="59">
                  <c:v>8.0739656701391223</c:v>
                </c:pt>
                <c:pt idx="60">
                  <c:v>5.8509375000000095</c:v>
                </c:pt>
                <c:pt idx="61">
                  <c:v>6.376010168792889</c:v>
                </c:pt>
                <c:pt idx="62">
                  <c:v>6.9641005252715811</c:v>
                </c:pt>
                <c:pt idx="63">
                  <c:v>7.622296128863316</c:v>
                </c:pt>
                <c:pt idx="64">
                  <c:v>8.3586247162017226</c:v>
                </c:pt>
                <c:pt idx="65">
                  <c:v>9.1821609195402498</c:v>
                </c:pt>
                <c:pt idx="66">
                  <c:v>10.103149407215279</c:v>
                </c:pt>
                <c:pt idx="67">
                  <c:v>11.133145917882413</c:v>
                </c:pt>
                <c:pt idx="68">
                  <c:v>12.285178041027805</c:v>
                </c:pt>
                <c:pt idx="69">
                  <c:v>9.6512552204821667</c:v>
                </c:pt>
                <c:pt idx="70">
                  <c:v>10.676546109002077</c:v>
                </c:pt>
                <c:pt idx="71">
                  <c:v>11.824062462321644</c:v>
                </c:pt>
                <c:pt idx="72">
                  <c:v>13.108738416915491</c:v>
                </c:pt>
                <c:pt idx="73">
                  <c:v>14.547402289963069</c:v>
                </c:pt>
                <c:pt idx="74">
                  <c:v>16.159018816863934</c:v>
                </c:pt>
                <c:pt idx="75">
                  <c:v>17.964963194483211</c:v>
                </c:pt>
                <c:pt idx="76">
                  <c:v>19.989331086731273</c:v>
                </c:pt>
                <c:pt idx="77">
                  <c:v>22.259289310655838</c:v>
                </c:pt>
                <c:pt idx="78">
                  <c:v>24.805472556281629</c:v>
                </c:pt>
                <c:pt idx="79">
                  <c:v>27.66243221236568</c:v>
                </c:pt>
                <c:pt idx="80">
                  <c:v>10.289714728241144</c:v>
                </c:pt>
                <c:pt idx="81">
                  <c:v>11.489861172332636</c:v>
                </c:pt>
                <c:pt idx="82">
                  <c:v>12.837791556865062</c:v>
                </c:pt>
                <c:pt idx="83">
                  <c:v>14.352175835959237</c:v>
                </c:pt>
                <c:pt idx="84">
                  <c:v>16.054090123247949</c:v>
                </c:pt>
                <c:pt idx="85">
                  <c:v>17.967331055718816</c:v>
                </c:pt>
                <c:pt idx="86">
                  <c:v>20.118771713564875</c:v>
                </c:pt>
                <c:pt idx="87">
                  <c:v>22.538764636938051</c:v>
                </c:pt>
                <c:pt idx="88">
                  <c:v>25.261598225352557</c:v>
                </c:pt>
                <c:pt idx="89">
                  <c:v>28.326013651044011</c:v>
                </c:pt>
                <c:pt idx="90">
                  <c:v>26.907069953189044</c:v>
                </c:pt>
                <c:pt idx="91">
                  <c:v>30.19648356904851</c:v>
                </c:pt>
                <c:pt idx="92">
                  <c:v>33.901476410458208</c:v>
                </c:pt>
                <c:pt idx="93">
                  <c:v>38.07559777277077</c:v>
                </c:pt>
                <c:pt idx="94">
                  <c:v>42.779399506114451</c:v>
                </c:pt>
                <c:pt idx="95">
                  <c:v>48.081362115664277</c:v>
                </c:pt>
                <c:pt idx="96">
                  <c:v>54.058944471644239</c:v>
                </c:pt>
                <c:pt idx="97">
                  <c:v>60.799773752831854</c:v>
                </c:pt>
                <c:pt idx="98">
                  <c:v>68.402994497481842</c:v>
                </c:pt>
                <c:pt idx="99">
                  <c:v>58.24372272446417</c:v>
                </c:pt>
                <c:pt idx="100">
                  <c:v>8.1958915676930815</c:v>
                </c:pt>
                <c:pt idx="101">
                  <c:v>9.2290899811782143</c:v>
                </c:pt>
                <c:pt idx="102">
                  <c:v>10.395447995620479</c:v>
                </c:pt>
                <c:pt idx="103">
                  <c:v>11.712387301916499</c:v>
                </c:pt>
                <c:pt idx="104">
                  <c:v>13.199635338792962</c:v>
                </c:pt>
                <c:pt idx="105">
                  <c:v>14.879533272908688</c:v>
                </c:pt>
                <c:pt idx="106">
                  <c:v>16.777385429360404</c:v>
                </c:pt>
                <c:pt idx="107">
                  <c:v>18.921855787112364</c:v>
                </c:pt>
                <c:pt idx="108">
                  <c:v>21.345417918556613</c:v>
                </c:pt>
                <c:pt idx="109">
                  <c:v>24.08486562174626</c:v>
                </c:pt>
                <c:pt idx="110">
                  <c:v>27.181892482209008</c:v>
                </c:pt>
                <c:pt idx="111">
                  <c:v>30.683749725009083</c:v>
                </c:pt>
                <c:pt idx="112">
                  <c:v>34.643992995505791</c:v>
                </c:pt>
                <c:pt idx="113">
                  <c:v>39.123330160252024</c:v>
                </c:pt>
                <c:pt idx="114">
                  <c:v>44.190583871809075</c:v>
                </c:pt>
                <c:pt idx="115">
                  <c:v>49.923784520378724</c:v>
                </c:pt>
                <c:pt idx="116">
                  <c:v>56.411411332323169</c:v>
                </c:pt>
                <c:pt idx="117">
                  <c:v>63.753801806426033</c:v>
                </c:pt>
                <c:pt idx="118">
                  <c:v>72.064752443639151</c:v>
                </c:pt>
                <c:pt idx="119">
                  <c:v>81.473336871151304</c:v>
                </c:pt>
                <c:pt idx="120">
                  <c:v>5.757873189961602</c:v>
                </c:pt>
                <c:pt idx="121">
                  <c:v>6.5117974525453111</c:v>
                </c:pt>
                <c:pt idx="122">
                  <c:v>7.3656349580872931</c:v>
                </c:pt>
                <c:pt idx="123">
                  <c:v>8.3327506744042505</c:v>
                </c:pt>
                <c:pt idx="124">
                  <c:v>9.4283109562806988</c:v>
                </c:pt>
                <c:pt idx="125">
                  <c:v>10.669527890212892</c:v>
                </c:pt>
                <c:pt idx="126">
                  <c:v>12.075936962950024</c:v>
                </c:pt>
                <c:pt idx="127">
                  <c:v>13.669712619983938</c:v>
                </c:pt>
                <c:pt idx="128">
                  <c:v>15.476026908403577</c:v>
                </c:pt>
                <c:pt idx="129">
                  <c:v>17.523457113557498</c:v>
                </c:pt>
                <c:pt idx="130">
                  <c:v>19.844449112778388</c:v>
                </c:pt>
                <c:pt idx="131">
                  <c:v>22.47584409570938</c:v>
                </c:pt>
                <c:pt idx="132">
                  <c:v>25.459477355127831</c:v>
                </c:pt>
                <c:pt idx="133">
                  <c:v>28.842859052351727</c:v>
                </c:pt>
                <c:pt idx="134">
                  <c:v>32.679948227572574</c:v>
                </c:pt>
                <c:pt idx="135">
                  <c:v>37.032032880834343</c:v>
                </c:pt>
                <c:pt idx="136">
                  <c:v>41.968730720132058</c:v>
                </c:pt>
                <c:pt idx="137">
                  <c:v>47.569127189148183</c:v>
                </c:pt>
                <c:pt idx="138">
                  <c:v>53.923069682561795</c:v>
                </c:pt>
                <c:pt idx="139">
                  <c:v>61.132639470484065</c:v>
                </c:pt>
                <c:pt idx="140">
                  <c:v>51.028530191622743</c:v>
                </c:pt>
                <c:pt idx="141">
                  <c:v>7.2329768338555427</c:v>
                </c:pt>
                <c:pt idx="142">
                  <c:v>8.2027122318259309</c:v>
                </c:pt>
                <c:pt idx="143">
                  <c:v>9.3034370656041006</c:v>
                </c:pt>
                <c:pt idx="144">
                  <c:v>10.552955087695702</c:v>
                </c:pt>
                <c:pt idx="145">
                  <c:v>11.97150268425168</c:v>
                </c:pt>
                <c:pt idx="146">
                  <c:v>10.59297575993701</c:v>
                </c:pt>
                <c:pt idx="147">
                  <c:v>12.019268891959968</c:v>
                </c:pt>
                <c:pt idx="148">
                  <c:v>13.638912714204878</c:v>
                </c:pt>
                <c:pt idx="149">
                  <c:v>15.478267720700877</c:v>
                </c:pt>
                <c:pt idx="150">
                  <c:v>17.56730584489549</c:v>
                </c:pt>
                <c:pt idx="151">
                  <c:v>19.940107342172897</c:v>
                </c:pt>
                <c:pt idx="152">
                  <c:v>22.635426293299613</c:v>
                </c:pt>
                <c:pt idx="153">
                  <c:v>25.697334237296943</c:v>
                </c:pt>
                <c:pt idx="154">
                  <c:v>29.17595276375723</c:v>
                </c:pt>
                <c:pt idx="155">
                  <c:v>33.128287400308331</c:v>
                </c:pt>
                <c:pt idx="156">
                  <c:v>37.619176846516147</c:v>
                </c:pt>
                <c:pt idx="157">
                  <c:v>42.722373560332471</c:v>
                </c:pt>
                <c:pt idx="158">
                  <c:v>48.521773930684652</c:v>
                </c:pt>
                <c:pt idx="159">
                  <c:v>55.112818808091582</c:v>
                </c:pt>
                <c:pt idx="160">
                  <c:v>3.9127555036090995</c:v>
                </c:pt>
                <c:pt idx="161">
                  <c:v>4.4449447559927417</c:v>
                </c:pt>
                <c:pt idx="162">
                  <c:v>5.0499036954371173</c:v>
                </c:pt>
                <c:pt idx="163">
                  <c:v>5.7376280675559963</c:v>
                </c:pt>
                <c:pt idx="164">
                  <c:v>6.5194921330304343</c:v>
                </c:pt>
                <c:pt idx="165">
                  <c:v>7.4084394510440221</c:v>
                </c:pt>
                <c:pt idx="166">
                  <c:v>8.41920015016305</c:v>
                </c:pt>
                <c:pt idx="167">
                  <c:v>9.5685383745216672</c:v>
                </c:pt>
                <c:pt idx="168">
                  <c:v>10.875534107961458</c:v>
                </c:pt>
                <c:pt idx="169">
                  <c:v>12.361904165593231</c:v>
                </c:pt>
                <c:pt idx="170">
                  <c:v>14.052367811196371</c:v>
                </c:pt>
                <c:pt idx="171">
                  <c:v>15.97506322146711</c:v>
                </c:pt>
                <c:pt idx="172">
                  <c:v>18.162021887509205</c:v>
                </c:pt>
                <c:pt idx="173">
                  <c:v>20.649709035113819</c:v>
                </c:pt>
                <c:pt idx="174">
                  <c:v>23.479639275391587</c:v>
                </c:pt>
                <c:pt idx="175">
                  <c:v>26.699077985693265</c:v>
                </c:pt>
                <c:pt idx="176">
                  <c:v>30.361840389724652</c:v>
                </c:pt>
                <c:pt idx="177">
                  <c:v>34.529201980691063</c:v>
                </c:pt>
                <c:pt idx="178">
                  <c:v>39.270935841133124</c:v>
                </c:pt>
                <c:pt idx="179">
                  <c:v>44.66649459084568</c:v>
                </c:pt>
                <c:pt idx="180">
                  <c:v>8.4677261962604327</c:v>
                </c:pt>
                <c:pt idx="181">
                  <c:v>9.6322605928159319</c:v>
                </c:pt>
                <c:pt idx="182">
                  <c:v>10.957577256224347</c:v>
                </c:pt>
                <c:pt idx="183">
                  <c:v>12.465951624828945</c:v>
                </c:pt>
                <c:pt idx="184">
                  <c:v>14.18275481571535</c:v>
                </c:pt>
                <c:pt idx="185">
                  <c:v>16.136885038325616</c:v>
                </c:pt>
                <c:pt idx="186">
                  <c:v>18.361259281801498</c:v>
                </c:pt>
                <c:pt idx="187">
                  <c:v>20.893373716456129</c:v>
                </c:pt>
                <c:pt idx="188">
                  <c:v>23.775942434222081</c:v>
                </c:pt>
                <c:pt idx="189">
                  <c:v>27.057625503911584</c:v>
                </c:pt>
                <c:pt idx="190">
                  <c:v>30.79385885811049</c:v>
                </c:pt>
                <c:pt idx="191">
                  <c:v>28.05990811173471</c:v>
                </c:pt>
                <c:pt idx="192">
                  <c:v>31.937788636001994</c:v>
                </c:pt>
                <c:pt idx="193">
                  <c:v>36.353407355717685</c:v>
                </c:pt>
                <c:pt idx="194">
                  <c:v>41.381556922341858</c:v>
                </c:pt>
                <c:pt idx="195">
                  <c:v>47.107461057939943</c:v>
                </c:pt>
                <c:pt idx="196">
                  <c:v>53.628232938430209</c:v>
                </c:pt>
                <c:pt idx="197">
                  <c:v>61.054537936074105</c:v>
                </c:pt>
                <c:pt idx="198">
                  <c:v>69.512489416894226</c:v>
                </c:pt>
                <c:pt idx="199">
                  <c:v>79.145810325797413</c:v>
                </c:pt>
                <c:pt idx="200">
                  <c:v>7.5098581581872157</c:v>
                </c:pt>
                <c:pt idx="201">
                  <c:v>8.5513861743899238</c:v>
                </c:pt>
                <c:pt idx="202">
                  <c:v>9.7377991945160733</c:v>
                </c:pt>
                <c:pt idx="203">
                  <c:v>11.089306833496064</c:v>
                </c:pt>
                <c:pt idx="204">
                  <c:v>12.628944658312268</c:v>
                </c:pt>
                <c:pt idx="205">
                  <c:v>14.382970238124148</c:v>
                </c:pt>
                <c:pt idx="206">
                  <c:v>16.38131481473599</c:v>
                </c:pt>
                <c:pt idx="207">
                  <c:v>18.658098419506945</c:v>
                </c:pt>
                <c:pt idx="208">
                  <c:v>21.252217365926562</c:v>
                </c:pt>
                <c:pt idx="209">
                  <c:v>24.208014305947408</c:v>
                </c:pt>
                <c:pt idx="210">
                  <c:v>27.576042474803952</c:v>
                </c:pt>
                <c:pt idx="211">
                  <c:v>31.413937388593254</c:v>
                </c:pt>
                <c:pt idx="212">
                  <c:v>35.787411130051233</c:v>
                </c:pt>
                <c:pt idx="213">
                  <c:v>40.771386493496557</c:v>
                </c:pt>
                <c:pt idx="214">
                  <c:v>46.451290697240573</c:v>
                </c:pt>
                <c:pt idx="215">
                  <c:v>52.924531153589705</c:v>
                </c:pt>
                <c:pt idx="216">
                  <c:v>60.302178961659443</c:v>
                </c:pt>
                <c:pt idx="217">
                  <c:v>68.710889412250879</c:v>
                </c:pt>
                <c:pt idx="218">
                  <c:v>78.295092930585028</c:v>
                </c:pt>
                <c:pt idx="219">
                  <c:v>89.219494604325021</c:v>
                </c:pt>
                <c:pt idx="220">
                  <c:v>10.167192583391934</c:v>
                </c:pt>
                <c:pt idx="221">
                  <c:v>11.586659779450301</c:v>
                </c:pt>
                <c:pt idx="222">
                  <c:v>13.204781342144575</c:v>
                </c:pt>
                <c:pt idx="223">
                  <c:v>15.049420264853028</c:v>
                </c:pt>
                <c:pt idx="224">
                  <c:v>17.152355477956231</c:v>
                </c:pt>
                <c:pt idx="225">
                  <c:v>19.54983323218563</c:v>
                </c:pt>
                <c:pt idx="226">
                  <c:v>22.283196253721918</c:v>
                </c:pt>
                <c:pt idx="227">
                  <c:v>25.399601658259456</c:v>
                </c:pt>
                <c:pt idx="228">
                  <c:v>28.952840165800264</c:v>
                </c:pt>
                <c:pt idx="229">
                  <c:v>33.004270932747154</c:v>
                </c:pt>
                <c:pt idx="230">
                  <c:v>37.623888344175377</c:v>
                </c:pt>
                <c:pt idx="231">
                  <c:v>42.891539422664948</c:v>
                </c:pt>
                <c:pt idx="232">
                  <c:v>48.898313151527994</c:v>
                </c:pt>
                <c:pt idx="233">
                  <c:v>55.748126026215253</c:v>
                </c:pt>
                <c:pt idx="234">
                  <c:v>63.559531591295048</c:v>
                </c:pt>
                <c:pt idx="235">
                  <c:v>72.467785652389921</c:v>
                </c:pt>
                <c:pt idx="236">
                  <c:v>67.585082885444592</c:v>
                </c:pt>
                <c:pt idx="237">
                  <c:v>77.06240268898776</c:v>
                </c:pt>
                <c:pt idx="238">
                  <c:v>87.871440791521593</c:v>
                </c:pt>
                <c:pt idx="239">
                  <c:v>100.19967962803263</c:v>
                </c:pt>
                <c:pt idx="240">
                  <c:v>5.7130521030969978</c:v>
                </c:pt>
                <c:pt idx="241">
                  <c:v>6.5149813154779501</c:v>
                </c:pt>
                <c:pt idx="242">
                  <c:v>7.4296984626038123</c:v>
                </c:pt>
                <c:pt idx="243">
                  <c:v>8.4730956496482523</c:v>
                </c:pt>
                <c:pt idx="244">
                  <c:v>9.6633080069080286</c:v>
                </c:pt>
                <c:pt idx="245">
                  <c:v>11.021030770202048</c:v>
                </c:pt>
                <c:pt idx="246">
                  <c:v>12.569881250442315</c:v>
                </c:pt>
                <c:pt idx="247">
                  <c:v>14.336812056080852</c:v>
                </c:pt>
                <c:pt idx="248">
                  <c:v>16.352582835449237</c:v>
                </c:pt>
                <c:pt idx="249">
                  <c:v>18.6522988376983</c:v>
                </c:pt>
                <c:pt idx="250">
                  <c:v>21.276025769381096</c:v>
                </c:pt>
                <c:pt idx="251">
                  <c:v>24.269491769570148</c:v>
                </c:pt>
                <c:pt idx="252">
                  <c:v>27.684888863600708</c:v>
                </c:pt>
                <c:pt idx="253">
                  <c:v>31.581788011322146</c:v>
                </c:pt>
                <c:pt idx="254">
                  <c:v>36.02818387123844</c:v>
                </c:pt>
                <c:pt idx="255">
                  <c:v>41.101687692677451</c:v>
                </c:pt>
                <c:pt idx="256">
                  <c:v>46.890889364768711</c:v>
                </c:pt>
                <c:pt idx="257">
                  <c:v>53.49691263993941</c:v>
                </c:pt>
                <c:pt idx="258">
                  <c:v>61.035190963885078</c:v>
                </c:pt>
                <c:pt idx="259">
                  <c:v>69.637495244121851</c:v>
                </c:pt>
                <c:pt idx="260">
                  <c:v>3.9727124672253473</c:v>
                </c:pt>
                <c:pt idx="261">
                  <c:v>4.5328587091310624</c:v>
                </c:pt>
                <c:pt idx="262">
                  <c:v>5.1721153560512647</c:v>
                </c:pt>
                <c:pt idx="263">
                  <c:v>5.9016724992698473</c:v>
                </c:pt>
                <c:pt idx="264">
                  <c:v>6.7343053315222532</c:v>
                </c:pt>
                <c:pt idx="265">
                  <c:v>7.6845989821556469</c:v>
                </c:pt>
                <c:pt idx="266">
                  <c:v>8.7692052838009058</c:v>
                </c:pt>
                <c:pt idx="267">
                  <c:v>10.007136010920329</c:v>
                </c:pt>
                <c:pt idx="268">
                  <c:v>11.420097776916283</c:v>
                </c:pt>
                <c:pt idx="269">
                  <c:v>13.032874514909196</c:v>
                </c:pt>
                <c:pt idx="270">
                  <c:v>14.873764310955293</c:v>
                </c:pt>
                <c:pt idx="271">
                  <c:v>16.97507832238977</c:v>
                </c:pt>
                <c:pt idx="272">
                  <c:v>19.373710615306109</c:v>
                </c:pt>
                <c:pt idx="273">
                  <c:v>22.111789013525787</c:v>
                </c:pt>
                <c:pt idx="274">
                  <c:v>25.237418489181781</c:v>
                </c:pt>
                <c:pt idx="275">
                  <c:v>28.805530267844599</c:v>
                </c:pt>
                <c:pt idx="276">
                  <c:v>32.878851698226832</c:v>
                </c:pt>
                <c:pt idx="277">
                  <c:v>37.529014081363691</c:v>
                </c:pt>
                <c:pt idx="278">
                  <c:v>42.837818105007564</c:v>
                </c:pt>
                <c:pt idx="279">
                  <c:v>48.898679329490655</c:v>
                </c:pt>
                <c:pt idx="280">
                  <c:v>6.9772849214294057</c:v>
                </c:pt>
                <c:pt idx="281">
                  <c:v>7.9648065110625819</c:v>
                </c:pt>
                <c:pt idx="282">
                  <c:v>9.0922922808857365</c:v>
                </c:pt>
                <c:pt idx="283">
                  <c:v>10.379605866263985</c:v>
                </c:pt>
                <c:pt idx="284">
                  <c:v>11.849433424864303</c:v>
                </c:pt>
                <c:pt idx="285">
                  <c:v>13.527685169911237</c:v>
                </c:pt>
                <c:pt idx="286">
                  <c:v>15.443954088523787</c:v>
                </c:pt>
                <c:pt idx="287">
                  <c:v>14.665555876123134</c:v>
                </c:pt>
                <c:pt idx="288">
                  <c:v>16.743705224983881</c:v>
                </c:pt>
                <c:pt idx="289">
                  <c:v>19.116726441866952</c:v>
                </c:pt>
                <c:pt idx="290">
                  <c:v>21.826511690945534</c:v>
                </c:pt>
                <c:pt idx="291">
                  <c:v>24.920911721308535</c:v>
                </c:pt>
                <c:pt idx="292">
                  <c:v>28.45458433478672</c:v>
                </c:pt>
                <c:pt idx="293">
                  <c:v>32.489963797461392</c:v>
                </c:pt>
                <c:pt idx="294">
                  <c:v>37.098368451744527</c:v>
                </c:pt>
                <c:pt idx="295">
                  <c:v>42.361266250547231</c:v>
                </c:pt>
                <c:pt idx="296">
                  <c:v>48.371720751994289</c:v>
                </c:pt>
                <c:pt idx="297">
                  <c:v>55.236043332802979</c:v>
                </c:pt>
                <c:pt idx="298">
                  <c:v>63.075681058446051</c:v>
                </c:pt>
              </c:numCache>
            </c:numRef>
          </c:val>
        </c:ser>
        <c:ser>
          <c:idx val="3"/>
          <c:order val="3"/>
          <c:tx>
            <c:strRef>
              <c:f>리서치연구!$AM$1</c:f>
              <c:strCache>
                <c:ptCount val="1"/>
                <c:pt idx="0">
                  <c:v>4번째</c:v>
                </c:pt>
              </c:strCache>
            </c:strRef>
          </c:tx>
          <c:marker>
            <c:symbol val="none"/>
          </c:marker>
          <c:val>
            <c:numRef>
              <c:f>리서치연구!$AM$2:$AM$300</c:f>
              <c:numCache>
                <c:formatCode>_-* #,##0_-;\-* #,##0_-;_-* "-"_-;_-@_-</c:formatCode>
                <c:ptCount val="299"/>
                <c:pt idx="69">
                  <c:v>15.220253203710715</c:v>
                </c:pt>
                <c:pt idx="70">
                  <c:v>8.7088762250024896</c:v>
                </c:pt>
                <c:pt idx="71">
                  <c:v>6.6442694059421168</c:v>
                </c:pt>
                <c:pt idx="72">
                  <c:v>5.7028370622640221</c:v>
                </c:pt>
                <c:pt idx="73">
                  <c:v>5.2211895910780681</c:v>
                </c:pt>
                <c:pt idx="74">
                  <c:v>4.9794655543004192</c:v>
                </c:pt>
                <c:pt idx="75">
                  <c:v>4.8846833439128368</c:v>
                </c:pt>
                <c:pt idx="76">
                  <c:v>4.8915990755143737</c:v>
                </c:pt>
                <c:pt idx="77">
                  <c:v>4.9763462195743067</c:v>
                </c:pt>
                <c:pt idx="78">
                  <c:v>5.1259124087591257</c:v>
                </c:pt>
                <c:pt idx="79">
                  <c:v>5.3333779821267315</c:v>
                </c:pt>
                <c:pt idx="80">
                  <c:v>5.5955581542286579</c:v>
                </c:pt>
                <c:pt idx="81">
                  <c:v>5.9117576163950432</c:v>
                </c:pt>
                <c:pt idx="82">
                  <c:v>6.283084615361803</c:v>
                </c:pt>
                <c:pt idx="83">
                  <c:v>6.7120669056152975</c:v>
                </c:pt>
                <c:pt idx="84">
                  <c:v>7.2024412481845408</c:v>
                </c:pt>
                <c:pt idx="85">
                  <c:v>7.7590490294349239</c:v>
                </c:pt>
                <c:pt idx="86">
                  <c:v>8.3878010940262246</c:v>
                </c:pt>
                <c:pt idx="87">
                  <c:v>9.0956910258464418</c:v>
                </c:pt>
                <c:pt idx="88">
                  <c:v>6.5938967136150319</c:v>
                </c:pt>
                <c:pt idx="89">
                  <c:v>7.1884014016968543</c:v>
                </c:pt>
                <c:pt idx="90">
                  <c:v>7.8544134803158823</c:v>
                </c:pt>
                <c:pt idx="91">
                  <c:v>8.6000057270670371</c:v>
                </c:pt>
                <c:pt idx="92">
                  <c:v>9.4343230412762953</c:v>
                </c:pt>
                <c:pt idx="93">
                  <c:v>10.367704728950418</c:v>
                </c:pt>
                <c:pt idx="94">
                  <c:v>11.411825567415301</c:v>
                </c:pt>
                <c:pt idx="95">
                  <c:v>12.579857354753097</c:v>
                </c:pt>
                <c:pt idx="96">
                  <c:v>13.886653083260651</c:v>
                </c:pt>
                <c:pt idx="97">
                  <c:v>15.348956304884494</c:v>
                </c:pt>
                <c:pt idx="98">
                  <c:v>16.985638699924444</c:v>
                </c:pt>
                <c:pt idx="99">
                  <c:v>14.237688018974017</c:v>
                </c:pt>
                <c:pt idx="100">
                  <c:v>15.790194946593092</c:v>
                </c:pt>
                <c:pt idx="101">
                  <c:v>17.529308778220212</c:v>
                </c:pt>
                <c:pt idx="102">
                  <c:v>19.478073414367238</c:v>
                </c:pt>
                <c:pt idx="103">
                  <c:v>21.662468587995971</c:v>
                </c:pt>
                <c:pt idx="104">
                  <c:v>24.111788321021752</c:v>
                </c:pt>
                <c:pt idx="105">
                  <c:v>26.859069145035431</c:v>
                </c:pt>
                <c:pt idx="106">
                  <c:v>29.941574648890956</c:v>
                </c:pt>
                <c:pt idx="107">
                  <c:v>33.401343798657685</c:v>
                </c:pt>
                <c:pt idx="108">
                  <c:v>7.4571622951769054</c:v>
                </c:pt>
                <c:pt idx="109">
                  <c:v>8.3297021628799701</c:v>
                </c:pt>
                <c:pt idx="110">
                  <c:v>9.3099736404687139</c:v>
                </c:pt>
                <c:pt idx="111">
                  <c:v>10.411620655122269</c:v>
                </c:pt>
                <c:pt idx="112">
                  <c:v>11.650049576999349</c:v>
                </c:pt>
                <c:pt idx="113">
                  <c:v>13.04265997977004</c:v>
                </c:pt>
                <c:pt idx="114">
                  <c:v>14.609105967295097</c:v>
                </c:pt>
                <c:pt idx="115">
                  <c:v>16.371592149867126</c:v>
                </c:pt>
                <c:pt idx="116">
                  <c:v>18.355208903347904</c:v>
                </c:pt>
                <c:pt idx="117">
                  <c:v>20.588312168937247</c:v>
                </c:pt>
                <c:pt idx="118">
                  <c:v>19.681499634469109</c:v>
                </c:pt>
                <c:pt idx="119">
                  <c:v>22.094445576572284</c:v>
                </c:pt>
                <c:pt idx="120">
                  <c:v>24.813007733558084</c:v>
                </c:pt>
                <c:pt idx="121">
                  <c:v>27.876657834700968</c:v>
                </c:pt>
                <c:pt idx="122">
                  <c:v>31.330040451293144</c:v>
                </c:pt>
                <c:pt idx="123">
                  <c:v>35.223658507969809</c:v>
                </c:pt>
                <c:pt idx="124">
                  <c:v>39.614650467369856</c:v>
                </c:pt>
                <c:pt idx="125">
                  <c:v>44.567671539359097</c:v>
                </c:pt>
                <c:pt idx="126">
                  <c:v>50.155892940759394</c:v>
                </c:pt>
                <c:pt idx="127">
                  <c:v>56.462135134554863</c:v>
                </c:pt>
                <c:pt idx="128">
                  <c:v>7.9475191425196821</c:v>
                </c:pt>
                <c:pt idx="129">
                  <c:v>8.9520118080109459</c:v>
                </c:pt>
                <c:pt idx="130">
                  <c:v>10.086269124228844</c:v>
                </c:pt>
                <c:pt idx="131">
                  <c:v>11.367305671589033</c:v>
                </c:pt>
                <c:pt idx="132">
                  <c:v>12.814392497846947</c:v>
                </c:pt>
                <c:pt idx="133">
                  <c:v>14.44935909568227</c:v>
                </c:pt>
                <c:pt idx="134">
                  <c:v>16.296936096769247</c:v>
                </c:pt>
                <c:pt idx="135">
                  <c:v>18.385144206963378</c:v>
                </c:pt>
                <c:pt idx="136">
                  <c:v>20.745735660914754</c:v>
                </c:pt>
                <c:pt idx="137">
                  <c:v>23.414695331401244</c:v>
                </c:pt>
                <c:pt idx="138">
                  <c:v>26.432809603179258</c:v>
                </c:pt>
                <c:pt idx="139">
                  <c:v>29.846312229357522</c:v>
                </c:pt>
                <c:pt idx="140">
                  <c:v>33.707617648629864</c:v>
                </c:pt>
                <c:pt idx="141">
                  <c:v>38.076153675119841</c:v>
                </c:pt>
                <c:pt idx="142">
                  <c:v>43.019307102959111</c:v>
                </c:pt>
                <c:pt idx="143">
                  <c:v>48.613497622208925</c:v>
                </c:pt>
                <c:pt idx="144">
                  <c:v>54.945397552265398</c:v>
                </c:pt>
                <c:pt idx="145">
                  <c:v>62.113317298674957</c:v>
                </c:pt>
                <c:pt idx="146">
                  <c:v>54.773024680391195</c:v>
                </c:pt>
                <c:pt idx="147">
                  <c:v>61.940145440700078</c:v>
                </c:pt>
                <c:pt idx="148">
                  <c:v>7.0056913824139651</c:v>
                </c:pt>
                <c:pt idx="149">
                  <c:v>7.9250373270609096</c:v>
                </c:pt>
                <c:pt idx="150">
                  <c:v>8.9664695576988027</c:v>
                </c:pt>
                <c:pt idx="151">
                  <c:v>10.146350518205036</c:v>
                </c:pt>
                <c:pt idx="152">
                  <c:v>11.483252059432472</c:v>
                </c:pt>
                <c:pt idx="153">
                  <c:v>12.998255644296801</c:v>
                </c:pt>
                <c:pt idx="154">
                  <c:v>14.71529356177523</c:v>
                </c:pt>
                <c:pt idx="155">
                  <c:v>16.661536777747031</c:v>
                </c:pt>
                <c:pt idx="156">
                  <c:v>18.867835826112042</c:v>
                </c:pt>
                <c:pt idx="157">
                  <c:v>21.369222026376178</c:v>
                </c:pt>
                <c:pt idx="158">
                  <c:v>24.205477318773692</c:v>
                </c:pt>
                <c:pt idx="159">
                  <c:v>27.421782151953849</c:v>
                </c:pt>
                <c:pt idx="160">
                  <c:v>31.069452160604627</c:v>
                </c:pt>
                <c:pt idx="161">
                  <c:v>35.206775853115673</c:v>
                </c:pt>
                <c:pt idx="162">
                  <c:v>39.899967217559755</c:v>
                </c:pt>
                <c:pt idx="163">
                  <c:v>45.224249076448046</c:v>
                </c:pt>
                <c:pt idx="164">
                  <c:v>51.26508520942533</c:v>
                </c:pt>
                <c:pt idx="165">
                  <c:v>58.119581755382967</c:v>
                </c:pt>
                <c:pt idx="166">
                  <c:v>65.898081243617881</c:v>
                </c:pt>
                <c:pt idx="167">
                  <c:v>74.725975835786059</c:v>
                </c:pt>
                <c:pt idx="168">
                  <c:v>62.93220931906766</c:v>
                </c:pt>
                <c:pt idx="169">
                  <c:v>7.1378287310174207</c:v>
                </c:pt>
                <c:pt idx="170">
                  <c:v>8.096645099691651</c:v>
                </c:pt>
                <c:pt idx="171">
                  <c:v>9.185209590342053</c:v>
                </c:pt>
                <c:pt idx="172">
                  <c:v>10.421187280034996</c:v>
                </c:pt>
                <c:pt idx="173">
                  <c:v>11.82466082959899</c:v>
                </c:pt>
                <c:pt idx="174">
                  <c:v>13.418462833705119</c:v>
                </c:pt>
                <c:pt idx="175">
                  <c:v>15.228554039936963</c:v>
                </c:pt>
                <c:pt idx="176">
                  <c:v>17.284453789551975</c:v>
                </c:pt>
                <c:pt idx="177">
                  <c:v>19.619729915217523</c:v>
                </c:pt>
                <c:pt idx="178">
                  <c:v>22.272556336549002</c:v>
                </c:pt>
                <c:pt idx="179">
                  <c:v>25.286347739959872</c:v>
                </c:pt>
                <c:pt idx="180">
                  <c:v>28.710482034734895</c:v>
                </c:pt>
                <c:pt idx="181">
                  <c:v>32.601122764678777</c:v>
                </c:pt>
                <c:pt idx="182">
                  <c:v>37.022155349624022</c:v>
                </c:pt>
                <c:pt idx="183">
                  <c:v>42.046252962515837</c:v>
                </c:pt>
                <c:pt idx="184">
                  <c:v>47.756090048812638</c:v>
                </c:pt>
                <c:pt idx="185">
                  <c:v>54.245724003264286</c:v>
                </c:pt>
                <c:pt idx="186">
                  <c:v>61.622168377765576</c:v>
                </c:pt>
                <c:pt idx="187">
                  <c:v>70.00718425196915</c:v>
                </c:pt>
                <c:pt idx="188">
                  <c:v>4.9712075069749702</c:v>
                </c:pt>
                <c:pt idx="189">
                  <c:v>5.648514675731624</c:v>
                </c:pt>
                <c:pt idx="190">
                  <c:v>6.4185839391338018</c:v>
                </c:pt>
                <c:pt idx="191">
                  <c:v>5.8398509415707371</c:v>
                </c:pt>
                <c:pt idx="192">
                  <c:v>6.6369787479143492</c:v>
                </c:pt>
                <c:pt idx="193">
                  <c:v>7.5434535866332588</c:v>
                </c:pt>
                <c:pt idx="194">
                  <c:v>8.5743396682927848</c:v>
                </c:pt>
                <c:pt idx="195">
                  <c:v>9.7467843389176814</c:v>
                </c:pt>
                <c:pt idx="196">
                  <c:v>11.080307105776022</c:v>
                </c:pt>
                <c:pt idx="197">
                  <c:v>12.597128884141284</c:v>
                </c:pt>
                <c:pt idx="198">
                  <c:v>14.322547077315205</c:v>
                </c:pt>
                <c:pt idx="199">
                  <c:v>16.285362887231916</c:v>
                </c:pt>
                <c:pt idx="200">
                  <c:v>18.518368148057679</c:v>
                </c:pt>
                <c:pt idx="201">
                  <c:v>21.058899995811363</c:v>
                </c:pt>
                <c:pt idx="202">
                  <c:v>23.949472850795427</c:v>
                </c:pt>
                <c:pt idx="203">
                  <c:v>27.238498516665182</c:v>
                </c:pt>
                <c:pt idx="204">
                  <c:v>30.98110671322852</c:v>
                </c:pt>
                <c:pt idx="205">
                  <c:v>35.240080085744445</c:v>
                </c:pt>
                <c:pt idx="206">
                  <c:v>40.086919701450583</c:v>
                </c:pt>
                <c:pt idx="207">
                  <c:v>45.60305928838109</c:v>
                </c:pt>
                <c:pt idx="208">
                  <c:v>6.4851561288904271</c:v>
                </c:pt>
                <c:pt idx="209">
                  <c:v>7.3783915821715791</c:v>
                </c:pt>
                <c:pt idx="210">
                  <c:v>8.3951306098250811</c:v>
                </c:pt>
                <c:pt idx="211">
                  <c:v>9.5525075057029625</c:v>
                </c:pt>
                <c:pt idx="212">
                  <c:v>10.870040901404398</c:v>
                </c:pt>
                <c:pt idx="213">
                  <c:v>12.36996646657256</c:v>
                </c:pt>
                <c:pt idx="214">
                  <c:v>14.077616147674853</c:v>
                </c:pt>
                <c:pt idx="215">
                  <c:v>16.021850469822603</c:v>
                </c:pt>
                <c:pt idx="216">
                  <c:v>18.235551342804328</c:v>
                </c:pt>
                <c:pt idx="217">
                  <c:v>20.756183858144254</c:v>
                </c:pt>
                <c:pt idx="218">
                  <c:v>23.626436756846552</c:v>
                </c:pt>
                <c:pt idx="219">
                  <c:v>26.894952608308191</c:v>
                </c:pt>
                <c:pt idx="220">
                  <c:v>30.617160293372716</c:v>
                </c:pt>
                <c:pt idx="221">
                  <c:v>34.856224155697781</c:v>
                </c:pt>
                <c:pt idx="222">
                  <c:v>39.684126206382373</c:v>
                </c:pt>
                <c:pt idx="223">
                  <c:v>45.182900072374224</c:v>
                </c:pt>
                <c:pt idx="224">
                  <c:v>51.446038009756826</c:v>
                </c:pt>
                <c:pt idx="225">
                  <c:v>58.580095304493248</c:v>
                </c:pt>
                <c:pt idx="226">
                  <c:v>66.706519807957093</c:v>
                </c:pt>
                <c:pt idx="227">
                  <c:v>75.963738262403808</c:v>
                </c:pt>
                <c:pt idx="228">
                  <c:v>5.4068459706669101</c:v>
                </c:pt>
                <c:pt idx="229">
                  <c:v>6.1577354957969845</c:v>
                </c:pt>
                <c:pt idx="230">
                  <c:v>7.0132161061501836</c:v>
                </c:pt>
                <c:pt idx="231">
                  <c:v>7.9878951356937291</c:v>
                </c:pt>
                <c:pt idx="232">
                  <c:v>9.0984249350255286</c:v>
                </c:pt>
                <c:pt idx="233">
                  <c:v>10.363789804338296</c:v>
                </c:pt>
                <c:pt idx="234">
                  <c:v>11.805633267019013</c:v>
                </c:pt>
                <c:pt idx="235">
                  <c:v>13.448631366065172</c:v>
                </c:pt>
                <c:pt idx="236">
                  <c:v>12.531775282311116</c:v>
                </c:pt>
                <c:pt idx="237">
                  <c:v>14.277002162186738</c:v>
                </c:pt>
                <c:pt idx="238">
                  <c:v>16.265932827980961</c:v>
                </c:pt>
                <c:pt idx="239">
                  <c:v>18.532681290656953</c:v>
                </c:pt>
                <c:pt idx="240">
                  <c:v>21.116147525130774</c:v>
                </c:pt>
                <c:pt idx="241">
                  <c:v>24.060690278938427</c:v>
                </c:pt>
                <c:pt idx="242">
                  <c:v>27.416894641850082</c:v>
                </c:pt>
                <c:pt idx="243">
                  <c:v>31.242447746135635</c:v>
                </c:pt>
                <c:pt idx="244">
                  <c:v>35.603137856547455</c:v>
                </c:pt>
                <c:pt idx="245">
                  <c:v>40.573994265846935</c:v>
                </c:pt>
                <c:pt idx="246">
                  <c:v>46.24058787376137</c:v>
                </c:pt>
                <c:pt idx="247">
                  <c:v>52.700515137891202</c:v>
                </c:pt>
                <c:pt idx="248">
                  <c:v>7.5081364117144398</c:v>
                </c:pt>
                <c:pt idx="249">
                  <c:v>8.5576603004874165</c:v>
                </c:pt>
                <c:pt idx="250">
                  <c:v>9.7542387473796826</c:v>
                </c:pt>
                <c:pt idx="251">
                  <c:v>11.118520835796783</c:v>
                </c:pt>
                <c:pt idx="252">
                  <c:v>12.674060889246164</c:v>
                </c:pt>
                <c:pt idx="253">
                  <c:v>14.447727972653183</c:v>
                </c:pt>
                <c:pt idx="254">
                  <c:v>16.470173211535467</c:v>
                </c:pt>
                <c:pt idx="255">
                  <c:v>18.776363105216078</c:v>
                </c:pt>
                <c:pt idx="256">
                  <c:v>21.406188168165439</c:v>
                </c:pt>
                <c:pt idx="257">
                  <c:v>24.405157555680297</c:v>
                </c:pt>
                <c:pt idx="258">
                  <c:v>27.825191839750449</c:v>
                </c:pt>
                <c:pt idx="259">
                  <c:v>31.725527824763102</c:v>
                </c:pt>
                <c:pt idx="260">
                  <c:v>36.173751261070187</c:v>
                </c:pt>
                <c:pt idx="261">
                  <c:v>41.246975562137081</c:v>
                </c:pt>
                <c:pt idx="262">
                  <c:v>47.033187197692378</c:v>
                </c:pt>
                <c:pt idx="263">
                  <c:v>53.632781366334271</c:v>
                </c:pt>
                <c:pt idx="264">
                  <c:v>61.160314898204085</c:v>
                </c:pt>
                <c:pt idx="265">
                  <c:v>69.74650716075665</c:v>
                </c:pt>
                <c:pt idx="266">
                  <c:v>79.540524105908744</c:v>
                </c:pt>
                <c:pt idx="267">
                  <c:v>90.712585582108474</c:v>
                </c:pt>
                <c:pt idx="268">
                  <c:v>5.1728470864156773</c:v>
                </c:pt>
                <c:pt idx="269">
                  <c:v>5.899763538460471</c:v>
                </c:pt>
                <c:pt idx="270">
                  <c:v>6.7290278978651674</c:v>
                </c:pt>
                <c:pt idx="271">
                  <c:v>7.6750761944622008</c:v>
                </c:pt>
                <c:pt idx="272">
                  <c:v>8.7543840055500386</c:v>
                </c:pt>
                <c:pt idx="273">
                  <c:v>9.9857550495475671</c:v>
                </c:pt>
                <c:pt idx="274">
                  <c:v>11.390650673873335</c:v>
                </c:pt>
                <c:pt idx="275">
                  <c:v>12.993566039608277</c:v>
                </c:pt>
                <c:pt idx="276">
                  <c:v>14.822459629873109</c:v>
                </c:pt>
                <c:pt idx="277">
                  <c:v>16.90924365048248</c:v>
                </c:pt>
                <c:pt idx="278">
                  <c:v>19.290343967023318</c:v>
                </c:pt>
                <c:pt idx="279">
                  <c:v>22.007339451123308</c:v>
                </c:pt>
                <c:pt idx="280">
                  <c:v>25.107692012123216</c:v>
                </c:pt>
                <c:pt idx="281">
                  <c:v>28.645580193549733</c:v>
                </c:pt>
                <c:pt idx="282">
                  <c:v>32.682851045159879</c:v>
                </c:pt>
                <c:pt idx="283">
                  <c:v>37.290107073408791</c:v>
                </c:pt>
                <c:pt idx="284">
                  <c:v>42.547947463133362</c:v>
                </c:pt>
                <c:pt idx="285">
                  <c:v>48.548385493497193</c:v>
                </c:pt>
                <c:pt idx="286">
                  <c:v>55.396467190316478</c:v>
                </c:pt>
                <c:pt idx="287">
                  <c:v>52.577062857824266</c:v>
                </c:pt>
                <c:pt idx="288">
                  <c:v>3.7497778625303875</c:v>
                </c:pt>
                <c:pt idx="289">
                  <c:v>4.2790323530433731</c:v>
                </c:pt>
                <c:pt idx="290">
                  <c:v>4.8831080913325522</c:v>
                </c:pt>
                <c:pt idx="291">
                  <c:v>5.5725985346718705</c:v>
                </c:pt>
                <c:pt idx="292">
                  <c:v>6.3595991038404751</c:v>
                </c:pt>
                <c:pt idx="293">
                  <c:v>7.2579204144919034</c:v>
                </c:pt>
                <c:pt idx="294">
                  <c:v>8.2833318179691897</c:v>
                </c:pt>
                <c:pt idx="295">
                  <c:v>9.4538395648555404</c:v>
                </c:pt>
                <c:pt idx="296">
                  <c:v>10.790004519039723</c:v>
                </c:pt>
                <c:pt idx="297">
                  <c:v>12.315305052198203</c:v>
                </c:pt>
                <c:pt idx="298">
                  <c:v>14.056551550862034</c:v>
                </c:pt>
              </c:numCache>
            </c:numRef>
          </c:val>
        </c:ser>
        <c:ser>
          <c:idx val="4"/>
          <c:order val="4"/>
          <c:tx>
            <c:strRef>
              <c:f>리서치연구!$AU$1</c:f>
              <c:strCache>
                <c:ptCount val="1"/>
                <c:pt idx="0">
                  <c:v>5번째</c:v>
                </c:pt>
              </c:strCache>
            </c:strRef>
          </c:tx>
          <c:marker>
            <c:symbol val="none"/>
          </c:marker>
          <c:val>
            <c:numRef>
              <c:f>리서치연구!$AU$2:$AU$300</c:f>
              <c:numCache>
                <c:formatCode>_-* #,##0_-;\-* #,##0_-;_-* "-"_-;_-@_-</c:formatCode>
                <c:ptCount val="299"/>
                <c:pt idx="99">
                  <c:v>16.943300736206268</c:v>
                </c:pt>
                <c:pt idx="100">
                  <c:v>9.6984945891056693</c:v>
                </c:pt>
                <c:pt idx="101">
                  <c:v>7.4020894613113049</c:v>
                </c:pt>
                <c:pt idx="102">
                  <c:v>6.3556764069501028</c:v>
                </c:pt>
                <c:pt idx="103">
                  <c:v>5.8210702341137139</c:v>
                </c:pt>
                <c:pt idx="104">
                  <c:v>5.5536374635342787</c:v>
                </c:pt>
                <c:pt idx="105">
                  <c:v>5.4499371587570575</c:v>
                </c:pt>
                <c:pt idx="106">
                  <c:v>5.4596537334671966</c:v>
                </c:pt>
                <c:pt idx="107">
                  <c:v>5.5562642296182796</c:v>
                </c:pt>
                <c:pt idx="108">
                  <c:v>5.7253289473684248</c:v>
                </c:pt>
                <c:pt idx="109">
                  <c:v>5.9591937015569023</c:v>
                </c:pt>
                <c:pt idx="110">
                  <c:v>6.2543668809918964</c:v>
                </c:pt>
                <c:pt idx="111">
                  <c:v>6.6101345126819071</c:v>
                </c:pt>
                <c:pt idx="112">
                  <c:v>7.0277980306906551</c:v>
                </c:pt>
                <c:pt idx="113">
                  <c:v>7.5102481121898679</c:v>
                </c:pt>
                <c:pt idx="114">
                  <c:v>8.0617318019046031</c:v>
                </c:pt>
                <c:pt idx="115">
                  <c:v>8.6877379182909937</c:v>
                </c:pt>
                <c:pt idx="116">
                  <c:v>9.3949597008951233</c:v>
                </c:pt>
                <c:pt idx="117">
                  <c:v>10.191311622107994</c:v>
                </c:pt>
                <c:pt idx="118">
                  <c:v>6.3348498635122921</c:v>
                </c:pt>
                <c:pt idx="119">
                  <c:v>6.9083148234440044</c:v>
                </c:pt>
                <c:pt idx="120">
                  <c:v>7.5508910692100129</c:v>
                </c:pt>
                <c:pt idx="121">
                  <c:v>8.2704067527835949</c:v>
                </c:pt>
                <c:pt idx="122">
                  <c:v>9.0757307901581719</c:v>
                </c:pt>
                <c:pt idx="123">
                  <c:v>9.9768920734438158</c:v>
                </c:pt>
                <c:pt idx="124">
                  <c:v>10.985216960837048</c:v>
                </c:pt>
                <c:pt idx="125">
                  <c:v>12.113486722775596</c:v>
                </c:pt>
                <c:pt idx="126">
                  <c:v>13.376117044042863</c:v>
                </c:pt>
                <c:pt idx="127">
                  <c:v>14.789362098961711</c:v>
                </c:pt>
                <c:pt idx="128">
                  <c:v>16.371546149323954</c:v>
                </c:pt>
                <c:pt idx="129">
                  <c:v>18.143326077253452</c:v>
                </c:pt>
                <c:pt idx="130">
                  <c:v>20.12798877037886</c:v>
                </c:pt>
                <c:pt idx="131">
                  <c:v>22.351787835991189</c:v>
                </c:pt>
                <c:pt idx="132">
                  <c:v>24.844324745511909</c:v>
                </c:pt>
                <c:pt idx="133">
                  <c:v>27.638980212145711</c:v>
                </c:pt>
                <c:pt idx="134">
                  <c:v>30.77340239534152</c:v>
                </c:pt>
                <c:pt idx="135">
                  <c:v>34.290059419056462</c:v>
                </c:pt>
                <c:pt idx="136">
                  <c:v>38.236864701677383</c:v>
                </c:pt>
                <c:pt idx="137">
                  <c:v>42.667884740424867</c:v>
                </c:pt>
                <c:pt idx="138">
                  <c:v>11.911035072711753</c:v>
                </c:pt>
                <c:pt idx="139">
                  <c:v>13.308628338429465</c:v>
                </c:pt>
                <c:pt idx="140">
                  <c:v>14.879193512797077</c:v>
                </c:pt>
                <c:pt idx="141">
                  <c:v>16.64468584212139</c:v>
                </c:pt>
                <c:pt idx="142">
                  <c:v>18.629902471890063</c:v>
                </c:pt>
                <c:pt idx="143">
                  <c:v>20.862855269934975</c:v>
                </c:pt>
                <c:pt idx="144">
                  <c:v>23.375193123827199</c:v>
                </c:pt>
                <c:pt idx="145">
                  <c:v>26.20268033351125</c:v>
                </c:pt>
                <c:pt idx="146">
                  <c:v>22.91860694938952</c:v>
                </c:pt>
                <c:pt idx="147">
                  <c:v>25.714101810177791</c:v>
                </c:pt>
                <c:pt idx="148">
                  <c:v>24.721275489011234</c:v>
                </c:pt>
                <c:pt idx="149">
                  <c:v>27.759781869149101</c:v>
                </c:pt>
                <c:pt idx="150">
                  <c:v>31.18400397070463</c:v>
                </c:pt>
                <c:pt idx="151">
                  <c:v>35.043863032360541</c:v>
                </c:pt>
                <c:pt idx="152">
                  <c:v>39.395835376814304</c:v>
                </c:pt>
                <c:pt idx="153">
                  <c:v>44.303822704974564</c:v>
                </c:pt>
                <c:pt idx="154">
                  <c:v>49.840138978334558</c:v>
                </c:pt>
                <c:pt idx="155">
                  <c:v>56.086629623723503</c:v>
                </c:pt>
                <c:pt idx="156">
                  <c:v>63.135940931440324</c:v>
                </c:pt>
                <c:pt idx="157">
                  <c:v>71.092959946328776</c:v>
                </c:pt>
                <c:pt idx="158">
                  <c:v>5.0047779944796789</c:v>
                </c:pt>
                <c:pt idx="159">
                  <c:v>5.6388058414647757</c:v>
                </c:pt>
                <c:pt idx="160">
                  <c:v>6.3549134586910805</c:v>
                </c:pt>
                <c:pt idx="161">
                  <c:v>7.1638842762454198</c:v>
                </c:pt>
                <c:pt idx="162">
                  <c:v>8.0779344710315009</c:v>
                </c:pt>
                <c:pt idx="163">
                  <c:v>9.1109050441609973</c:v>
                </c:pt>
                <c:pt idx="164">
                  <c:v>10.278479839808062</c:v>
                </c:pt>
                <c:pt idx="165">
                  <c:v>11.598433030986032</c:v>
                </c:pt>
                <c:pt idx="166">
                  <c:v>13.090910079382176</c:v>
                </c:pt>
                <c:pt idx="167">
                  <c:v>14.778746724180449</c:v>
                </c:pt>
                <c:pt idx="168">
                  <c:v>16.687831177825501</c:v>
                </c:pt>
                <c:pt idx="169">
                  <c:v>18.84751541530693</c:v>
                </c:pt>
                <c:pt idx="170">
                  <c:v>21.291082249579485</c:v>
                </c:pt>
                <c:pt idx="171">
                  <c:v>24.056275802625645</c:v>
                </c:pt>
                <c:pt idx="172">
                  <c:v>27.18590402471709</c:v>
                </c:pt>
                <c:pt idx="173">
                  <c:v>30.728523101065502</c:v>
                </c:pt>
                <c:pt idx="174">
                  <c:v>34.739214935112322</c:v>
                </c:pt>
                <c:pt idx="175">
                  <c:v>39.280470433781545</c:v>
                </c:pt>
                <c:pt idx="176">
                  <c:v>44.423193067834553</c:v>
                </c:pt>
                <c:pt idx="177">
                  <c:v>50.247839169314538</c:v>
                </c:pt>
                <c:pt idx="178">
                  <c:v>7.1057142114136704</c:v>
                </c:pt>
                <c:pt idx="179">
                  <c:v>8.040055341360981</c:v>
                </c:pt>
                <c:pt idx="180">
                  <c:v>9.098705880917862</c:v>
                </c:pt>
                <c:pt idx="181">
                  <c:v>10.298355518010673</c:v>
                </c:pt>
                <c:pt idx="182">
                  <c:v>11.657951284975686</c:v>
                </c:pt>
                <c:pt idx="183">
                  <c:v>13.199004762098223</c:v>
                </c:pt>
                <c:pt idx="184">
                  <c:v>14.945941309292524</c:v>
                </c:pt>
                <c:pt idx="185">
                  <c:v>16.926497102027906</c:v>
                </c:pt>
                <c:pt idx="186">
                  <c:v>19.172170544625896</c:v>
                </c:pt>
                <c:pt idx="187">
                  <c:v>21.71873554144091</c:v>
                </c:pt>
                <c:pt idx="188">
                  <c:v>24.606825139525135</c:v>
                </c:pt>
                <c:pt idx="189">
                  <c:v>27.882595232634777</c:v>
                </c:pt>
                <c:pt idx="190">
                  <c:v>31.598479355762514</c:v>
                </c:pt>
                <c:pt idx="191">
                  <c:v>28.673379305205724</c:v>
                </c:pt>
                <c:pt idx="192">
                  <c:v>32.502683084851107</c:v>
                </c:pt>
                <c:pt idx="193">
                  <c:v>36.847801835415794</c:v>
                </c:pt>
                <c:pt idx="194">
                  <c:v>41.778702742047152</c:v>
                </c:pt>
                <c:pt idx="195">
                  <c:v>47.374899125607527</c:v>
                </c:pt>
                <c:pt idx="196">
                  <c:v>53.726759400961036</c:v>
                </c:pt>
                <c:pt idx="197">
                  <c:v>60.936996297359848</c:v>
                </c:pt>
                <c:pt idx="198">
                  <c:v>51.739825131665484</c:v>
                </c:pt>
                <c:pt idx="199">
                  <c:v>7.3370034135016544</c:v>
                </c:pt>
                <c:pt idx="200">
                  <c:v>8.3243020814505613</c:v>
                </c:pt>
                <c:pt idx="201">
                  <c:v>9.4454239868076364</c:v>
                </c:pt>
                <c:pt idx="202">
                  <c:v>10.718617584198912</c:v>
                </c:pt>
                <c:pt idx="203">
                  <c:v>12.164632475161836</c:v>
                </c:pt>
                <c:pt idx="204">
                  <c:v>13.807063734983428</c:v>
                </c:pt>
                <c:pt idx="205">
                  <c:v>15.672743826133326</c:v>
                </c:pt>
                <c:pt idx="206">
                  <c:v>17.79218869746412</c:v>
                </c:pt>
                <c:pt idx="207">
                  <c:v>20.200105586321008</c:v>
                </c:pt>
                <c:pt idx="208">
                  <c:v>22.935971086719412</c:v>
                </c:pt>
                <c:pt idx="209">
                  <c:v>26.044689238718608</c:v>
                </c:pt>
                <c:pt idx="210">
                  <c:v>29.577340752458774</c:v>
                </c:pt>
                <c:pt idx="211">
                  <c:v>33.592036028314332</c:v>
                </c:pt>
                <c:pt idx="212">
                  <c:v>38.154886398792719</c:v>
                </c:pt>
                <c:pt idx="213">
                  <c:v>43.341110028438877</c:v>
                </c:pt>
                <c:pt idx="214">
                  <c:v>49.236291199604537</c:v>
                </c:pt>
                <c:pt idx="215">
                  <c:v>55.937814323863257</c:v>
                </c:pt>
                <c:pt idx="216">
                  <c:v>63.556496995976829</c:v>
                </c:pt>
                <c:pt idx="217">
                  <c:v>72.21844980082804</c:v>
                </c:pt>
                <c:pt idx="218">
                  <c:v>10.258399306499712</c:v>
                </c:pt>
                <c:pt idx="219">
                  <c:v>11.658259531281452</c:v>
                </c:pt>
                <c:pt idx="220">
                  <c:v>13.250126484629238</c:v>
                </c:pt>
                <c:pt idx="221">
                  <c:v>15.060452408592205</c:v>
                </c:pt>
                <c:pt idx="222">
                  <c:v>17.119347856349826</c:v>
                </c:pt>
                <c:pt idx="223">
                  <c:v>19.461089357399747</c:v>
                </c:pt>
                <c:pt idx="224">
                  <c:v>22.124697746156389</c:v>
                </c:pt>
                <c:pt idx="225">
                  <c:v>25.154597016773099</c:v>
                </c:pt>
                <c:pt idx="226">
                  <c:v>28.601364947019508</c:v>
                </c:pt>
                <c:pt idx="227">
                  <c:v>32.522588307597047</c:v>
                </c:pt>
                <c:pt idx="228">
                  <c:v>36.983837267554861</c:v>
                </c:pt>
                <c:pt idx="229">
                  <c:v>42.059775652504598</c:v>
                </c:pt>
                <c:pt idx="230">
                  <c:v>47.835426045518837</c:v>
                </c:pt>
                <c:pt idx="231">
                  <c:v>54.407611381317714</c:v>
                </c:pt>
                <c:pt idx="232">
                  <c:v>61.886597718672363</c:v>
                </c:pt>
                <c:pt idx="233">
                  <c:v>70.397966336445648</c:v>
                </c:pt>
                <c:pt idx="234">
                  <c:v>80.084747245321253</c:v>
                </c:pt>
                <c:pt idx="235">
                  <c:v>91.109850708473445</c:v>
                </c:pt>
                <c:pt idx="236">
                  <c:v>84.787950073805689</c:v>
                </c:pt>
                <c:pt idx="237">
                  <c:v>96.471775422468525</c:v>
                </c:pt>
                <c:pt idx="238">
                  <c:v>6.8607440721956863</c:v>
                </c:pt>
                <c:pt idx="239">
                  <c:v>7.8070437615366206</c:v>
                </c:pt>
                <c:pt idx="240">
                  <c:v>8.8843600148854094</c:v>
                </c:pt>
                <c:pt idx="241">
                  <c:v>10.110892831767778</c:v>
                </c:pt>
                <c:pt idx="242">
                  <c:v>11.507377971508982</c:v>
                </c:pt>
                <c:pt idx="243">
                  <c:v>13.097441201056002</c:v>
                </c:pt>
                <c:pt idx="244">
                  <c:v>14.908002151738755</c:v>
                </c:pt>
                <c:pt idx="245">
                  <c:v>16.969734747607799</c:v>
                </c:pt>
                <c:pt idx="246">
                  <c:v>19.317592147181134</c:v>
                </c:pt>
                <c:pt idx="247">
                  <c:v>21.991405257594337</c:v>
                </c:pt>
                <c:pt idx="248">
                  <c:v>25.036565154751361</c:v>
                </c:pt>
                <c:pt idx="249">
                  <c:v>28.504801197342001</c:v>
                </c:pt>
                <c:pt idx="250">
                  <c:v>32.455068281896722</c:v>
                </c:pt>
                <c:pt idx="251">
                  <c:v>36.954558579345267</c:v>
                </c:pt>
                <c:pt idx="252">
                  <c:v>42.079855253885363</c:v>
                </c:pt>
                <c:pt idx="253">
                  <c:v>47.918248130079476</c:v>
                </c:pt>
                <c:pt idx="254">
                  <c:v>54.569234087048343</c:v>
                </c:pt>
                <c:pt idx="255">
                  <c:v>62.14622816858062</c:v>
                </c:pt>
                <c:pt idx="256">
                  <c:v>70.778515061050854</c:v>
                </c:pt>
                <c:pt idx="257">
                  <c:v>80.613474771295785</c:v>
                </c:pt>
                <c:pt idx="258">
                  <c:v>5.7386950691989309</c:v>
                </c:pt>
                <c:pt idx="259">
                  <c:v>6.536687313000467</c:v>
                </c:pt>
                <c:pt idx="260">
                  <c:v>7.4459673115874221</c:v>
                </c:pt>
                <c:pt idx="261">
                  <c:v>8.4820958766831023</c:v>
                </c:pt>
                <c:pt idx="262">
                  <c:v>9.6628147755220919</c:v>
                </c:pt>
                <c:pt idx="263">
                  <c:v>11.008353068636969</c:v>
                </c:pt>
                <c:pt idx="264">
                  <c:v>12.54177656138946</c:v>
                </c:pt>
                <c:pt idx="265">
                  <c:v>14.289386448142841</c:v>
                </c:pt>
                <c:pt idx="266">
                  <c:v>16.281174086528583</c:v>
                </c:pt>
                <c:pt idx="267">
                  <c:v>18.551339819265038</c:v>
                </c:pt>
                <c:pt idx="268">
                  <c:v>21.138884879645563</c:v>
                </c:pt>
                <c:pt idx="269">
                  <c:v>24.088286693773483</c:v>
                </c:pt>
                <c:pt idx="270">
                  <c:v>27.450269350313725</c:v>
                </c:pt>
                <c:pt idx="271">
                  <c:v>31.282682672574989</c:v>
                </c:pt>
                <c:pt idx="272">
                  <c:v>35.651505227380689</c:v>
                </c:pt>
                <c:pt idx="273">
                  <c:v>40.631988773839623</c:v>
                </c:pt>
                <c:pt idx="274">
                  <c:v>46.309964130933238</c:v>
                </c:pt>
                <c:pt idx="275">
                  <c:v>52.783331269359508</c:v>
                </c:pt>
                <c:pt idx="276">
                  <c:v>60.163759660064912</c:v>
                </c:pt>
                <c:pt idx="277">
                  <c:v>68.578628596172393</c:v>
                </c:pt>
                <c:pt idx="278">
                  <c:v>4.8858275882162561</c:v>
                </c:pt>
                <c:pt idx="279">
                  <c:v>5.5695845200796734</c:v>
                </c:pt>
                <c:pt idx="280">
                  <c:v>6.3492531309630023</c:v>
                </c:pt>
                <c:pt idx="281">
                  <c:v>7.2383155646057684</c:v>
                </c:pt>
                <c:pt idx="282">
                  <c:v>8.2521528040182872</c:v>
                </c:pt>
                <c:pt idx="283">
                  <c:v>9.4083125842489679</c:v>
                </c:pt>
                <c:pt idx="284">
                  <c:v>10.726815168321011</c:v>
                </c:pt>
                <c:pt idx="285">
                  <c:v>12.230502345638804</c:v>
                </c:pt>
                <c:pt idx="286">
                  <c:v>13.945435771828421</c:v>
                </c:pt>
                <c:pt idx="287">
                  <c:v>13.226045367449281</c:v>
                </c:pt>
                <c:pt idx="288">
                  <c:v>15.081550044062016</c:v>
                </c:pt>
                <c:pt idx="289">
                  <c:v>17.197916476078564</c:v>
                </c:pt>
                <c:pt idx="290">
                  <c:v>19.611889717113147</c:v>
                </c:pt>
                <c:pt idx="291">
                  <c:v>22.365399972662299</c:v>
                </c:pt>
                <c:pt idx="292">
                  <c:v>25.506295493035818</c:v>
                </c:pt>
                <c:pt idx="293">
                  <c:v>29.089179215603661</c:v>
                </c:pt>
                <c:pt idx="294">
                  <c:v>33.176363864255265</c:v>
                </c:pt>
                <c:pt idx="295">
                  <c:v>37.838962301803264</c:v>
                </c:pt>
                <c:pt idx="296">
                  <c:v>43.158132315646355</c:v>
                </c:pt>
                <c:pt idx="297">
                  <c:v>49.2264977405626</c:v>
                </c:pt>
                <c:pt idx="298">
                  <c:v>3.5093606833298185</c:v>
                </c:pt>
              </c:numCache>
            </c:numRef>
          </c:val>
        </c:ser>
        <c:ser>
          <c:idx val="5"/>
          <c:order val="5"/>
          <c:tx>
            <c:strRef>
              <c:f>리서치연구!$BC$1</c:f>
              <c:strCache>
                <c:ptCount val="1"/>
                <c:pt idx="0">
                  <c:v>6번째</c:v>
                </c:pt>
              </c:strCache>
            </c:strRef>
          </c:tx>
          <c:marker>
            <c:symbol val="none"/>
          </c:marker>
          <c:val>
            <c:numRef>
              <c:f>리서치연구!$BC$2:$BC$300</c:f>
              <c:numCache>
                <c:formatCode>_-* #,##0_-;\-* #,##0_-;_-* "-"_-;_-@_-</c:formatCode>
                <c:ptCount val="299"/>
                <c:pt idx="146">
                  <c:v>19.642741870449303</c:v>
                </c:pt>
                <c:pt idx="147">
                  <c:v>11.248901113384903</c:v>
                </c:pt>
                <c:pt idx="148">
                  <c:v>8.5893542870795674</c:v>
                </c:pt>
                <c:pt idx="149">
                  <c:v>7.3784837743020208</c:v>
                </c:pt>
                <c:pt idx="150">
                  <c:v>6.7609248554913313</c:v>
                </c:pt>
                <c:pt idx="151">
                  <c:v>6.4532350813579873</c:v>
                </c:pt>
                <c:pt idx="152">
                  <c:v>6.3355879834006927</c:v>
                </c:pt>
                <c:pt idx="153">
                  <c:v>6.3497232265516566</c:v>
                </c:pt>
                <c:pt idx="154">
                  <c:v>6.4649572117693914</c:v>
                </c:pt>
                <c:pt idx="155">
                  <c:v>6.6646153846153906</c:v>
                </c:pt>
                <c:pt idx="156">
                  <c:v>6.939894338526515</c:v>
                </c:pt>
                <c:pt idx="157">
                  <c:v>7.2868235729764352</c:v>
                </c:pt>
                <c:pt idx="158">
                  <c:v>7.7046619941469956</c:v>
                </c:pt>
                <c:pt idx="159">
                  <c:v>8.1950161839330349</c:v>
                </c:pt>
                <c:pt idx="160">
                  <c:v>8.7613483146067512</c:v>
                </c:pt>
                <c:pt idx="161">
                  <c:v>9.4087082908874891</c:v>
                </c:pt>
                <c:pt idx="162">
                  <c:v>10.143603238622475</c:v>
                </c:pt>
                <c:pt idx="163">
                  <c:v>10.97395682360399</c:v>
                </c:pt>
                <c:pt idx="164">
                  <c:v>11.909131705890994</c:v>
                </c:pt>
                <c:pt idx="165">
                  <c:v>6.4800000000000093</c:v>
                </c:pt>
                <c:pt idx="166">
                  <c:v>7.0695266716060718</c:v>
                </c:pt>
                <c:pt idx="167">
                  <c:v>7.7302741435332347</c:v>
                </c:pt>
                <c:pt idx="168">
                  <c:v>8.4703426892175102</c:v>
                </c:pt>
                <c:pt idx="169">
                  <c:v>9.2989110580244745</c:v>
                </c:pt>
                <c:pt idx="170">
                  <c:v>10.226360655737725</c:v>
                </c:pt>
                <c:pt idx="171">
                  <c:v>11.264418729312384</c:v>
                </c:pt>
                <c:pt idx="172">
                  <c:v>12.426322324930846</c:v>
                </c:pt>
                <c:pt idx="173">
                  <c:v>13.727005225344371</c:v>
                </c:pt>
                <c:pt idx="174">
                  <c:v>15.183310506671845</c:v>
                </c:pt>
                <c:pt idx="175">
                  <c:v>16.81423180592995</c:v>
                </c:pt>
                <c:pt idx="176">
                  <c:v>18.641186873933197</c:v>
                </c:pt>
                <c:pt idx="177">
                  <c:v>20.688327516841973</c:v>
                </c:pt>
                <c:pt idx="178">
                  <c:v>22.982890615501226</c:v>
                </c:pt>
                <c:pt idx="179">
                  <c:v>25.555595566523756</c:v>
                </c:pt>
                <c:pt idx="180">
                  <c:v>28.44109422492409</c:v>
                </c:pt>
                <c:pt idx="181">
                  <c:v>31.678480257913009</c:v>
                </c:pt>
                <c:pt idx="182">
                  <c:v>35.311865757332455</c:v>
                </c:pt>
                <c:pt idx="183">
                  <c:v>39.391034019791171</c:v>
                </c:pt>
                <c:pt idx="184">
                  <c:v>43.972178606366811</c:v>
                </c:pt>
                <c:pt idx="185">
                  <c:v>12.279685039370111</c:v>
                </c:pt>
                <c:pt idx="186">
                  <c:v>13.725588496373241</c:v>
                </c:pt>
                <c:pt idx="187">
                  <c:v>15.350980805733306</c:v>
                </c:pt>
                <c:pt idx="188">
                  <c:v>17.178708574159181</c:v>
                </c:pt>
                <c:pt idx="189">
                  <c:v>19.234583439975097</c:v>
                </c:pt>
                <c:pt idx="190">
                  <c:v>21.54777202072545</c:v>
                </c:pt>
                <c:pt idx="191">
                  <c:v>19.335921397026652</c:v>
                </c:pt>
                <c:pt idx="192">
                  <c:v>21.682536405027182</c:v>
                </c:pt>
                <c:pt idx="193">
                  <c:v>24.325110859665315</c:v>
                </c:pt>
                <c:pt idx="194">
                  <c:v>27.301781020336392</c:v>
                </c:pt>
                <c:pt idx="195">
                  <c:v>26.436081059414985</c:v>
                </c:pt>
                <c:pt idx="196">
                  <c:v>29.69570174264117</c:v>
                </c:pt>
                <c:pt idx="197">
                  <c:v>33.370286925775687</c:v>
                </c:pt>
                <c:pt idx="198">
                  <c:v>37.513686313591897</c:v>
                </c:pt>
                <c:pt idx="199">
                  <c:v>42.186838235948166</c:v>
                </c:pt>
                <c:pt idx="200">
                  <c:v>47.458713012999375</c:v>
                </c:pt>
                <c:pt idx="201">
                  <c:v>53.407382982986903</c:v>
                </c:pt>
                <c:pt idx="202">
                  <c:v>60.121236323296493</c:v>
                </c:pt>
                <c:pt idx="203">
                  <c:v>67.700354126732861</c:v>
                </c:pt>
                <c:pt idx="204">
                  <c:v>76.258072845150409</c:v>
                </c:pt>
                <c:pt idx="205">
                  <c:v>5.3701723265956298</c:v>
                </c:pt>
                <c:pt idx="206">
                  <c:v>6.0524882680744092</c:v>
                </c:pt>
                <c:pt idx="207">
                  <c:v>6.8233729249895143</c:v>
                </c:pt>
                <c:pt idx="208">
                  <c:v>7.6944915684467468</c:v>
                </c:pt>
                <c:pt idx="209">
                  <c:v>8.6790630745830946</c:v>
                </c:pt>
                <c:pt idx="210">
                  <c:v>9.7920686758537965</c:v>
                </c:pt>
                <c:pt idx="211">
                  <c:v>11.05048896654908</c:v>
                </c:pt>
                <c:pt idx="212">
                  <c:v>12.473573010227401</c:v>
                </c:pt>
                <c:pt idx="213">
                  <c:v>14.083143923493939</c:v>
                </c:pt>
                <c:pt idx="214">
                  <c:v>15.903945909734462</c:v>
                </c:pt>
                <c:pt idx="215">
                  <c:v>17.964038398038365</c:v>
                </c:pt>
                <c:pt idx="216">
                  <c:v>20.295243717998183</c:v>
                </c:pt>
                <c:pt idx="217">
                  <c:v>22.933655623323673</c:v>
                </c:pt>
                <c:pt idx="218">
                  <c:v>25.920216981021337</c:v>
                </c:pt>
                <c:pt idx="219">
                  <c:v>29.301376085078985</c:v>
                </c:pt>
                <c:pt idx="220">
                  <c:v>33.12983235330536</c:v>
                </c:pt>
                <c:pt idx="221">
                  <c:v>37.465383645013453</c:v>
                </c:pt>
                <c:pt idx="222">
                  <c:v>42.375889120434536</c:v>
                </c:pt>
                <c:pt idx="223">
                  <c:v>47.938363478393448</c:v>
                </c:pt>
                <c:pt idx="224">
                  <c:v>54.240220589076308</c:v>
                </c:pt>
                <c:pt idx="225">
                  <c:v>7.6725858775469726</c:v>
                </c:pt>
                <c:pt idx="226">
                  <c:v>8.6840510976374006</c:v>
                </c:pt>
                <c:pt idx="227">
                  <c:v>9.8304097274859163</c:v>
                </c:pt>
                <c:pt idx="228">
                  <c:v>11.129813559906047</c:v>
                </c:pt>
                <c:pt idx="229">
                  <c:v>12.602874783932441</c:v>
                </c:pt>
                <c:pt idx="230">
                  <c:v>14.273001510951783</c:v>
                </c:pt>
                <c:pt idx="231">
                  <c:v>16.166779294125693</c:v>
                </c:pt>
                <c:pt idx="232">
                  <c:v>18.314404974088333</c:v>
                </c:pt>
                <c:pt idx="233">
                  <c:v>20.750180059345933</c:v>
                </c:pt>
                <c:pt idx="234">
                  <c:v>23.513071846688703</c:v>
                </c:pt>
                <c:pt idx="235">
                  <c:v>26.647351622148186</c:v>
                </c:pt>
                <c:pt idx="236">
                  <c:v>24.704865249777693</c:v>
                </c:pt>
                <c:pt idx="237">
                  <c:v>28.005150053208315</c:v>
                </c:pt>
                <c:pt idx="238">
                  <c:v>31.75023534155444</c:v>
                </c:pt>
                <c:pt idx="239">
                  <c:v>36.000498574454582</c:v>
                </c:pt>
                <c:pt idx="240">
                  <c:v>40.824561677195632</c:v>
                </c:pt>
                <c:pt idx="241">
                  <c:v>46.300422516173803</c:v>
                </c:pt>
                <c:pt idx="242">
                  <c:v>52.516742339575728</c:v>
                </c:pt>
                <c:pt idx="243">
                  <c:v>59.574310764530722</c:v>
                </c:pt>
                <c:pt idx="244">
                  <c:v>67.58771288840444</c:v>
                </c:pt>
                <c:pt idx="245">
                  <c:v>57.997996192129257</c:v>
                </c:pt>
                <c:pt idx="246">
                  <c:v>4.113333778055031</c:v>
                </c:pt>
                <c:pt idx="247">
                  <c:v>4.6680951124187295</c:v>
                </c:pt>
                <c:pt idx="248">
                  <c:v>5.2982128119933058</c:v>
                </c:pt>
                <c:pt idx="249">
                  <c:v>6.0139836377758025</c:v>
                </c:pt>
                <c:pt idx="250">
                  <c:v>6.8271183858448161</c:v>
                </c:pt>
                <c:pt idx="251">
                  <c:v>7.7509369178140526</c:v>
                </c:pt>
                <c:pt idx="252">
                  <c:v>8.8005901931639166</c:v>
                </c:pt>
                <c:pt idx="253">
                  <c:v>9.9933130544451814</c:v>
                </c:pt>
                <c:pt idx="254">
                  <c:v>11.34871203899141</c:v>
                </c:pt>
                <c:pt idx="255">
                  <c:v>12.889093086438736</c:v>
                </c:pt>
                <c:pt idx="256">
                  <c:v>14.639834690260132</c:v>
                </c:pt>
                <c:pt idx="257">
                  <c:v>16.629812815338443</c:v>
                </c:pt>
                <c:pt idx="258">
                  <c:v>18.89188478562847</c:v>
                </c:pt>
                <c:pt idx="259">
                  <c:v>21.463440351360266</c:v>
                </c:pt>
                <c:pt idx="260">
                  <c:v>24.38702929131296</c:v>
                </c:pt>
                <c:pt idx="261">
                  <c:v>27.711076212168241</c:v>
                </c:pt>
                <c:pt idx="262">
                  <c:v>31.490694696339027</c:v>
                </c:pt>
                <c:pt idx="263">
                  <c:v>35.788614647624236</c:v>
                </c:pt>
                <c:pt idx="264">
                  <c:v>40.676238619841371</c:v>
                </c:pt>
                <c:pt idx="265">
                  <c:v>5.7793556400779664</c:v>
                </c:pt>
                <c:pt idx="266">
                  <c:v>6.5696199248661227</c:v>
                </c:pt>
                <c:pt idx="267">
                  <c:v>7.468489386741954</c:v>
                </c:pt>
                <c:pt idx="268">
                  <c:v>8.4909541743088752</c:v>
                </c:pt>
                <c:pt idx="269">
                  <c:v>9.6540812610566942</c:v>
                </c:pt>
                <c:pt idx="270">
                  <c:v>10.977303141943798</c:v>
                </c:pt>
                <c:pt idx="271">
                  <c:v>12.482746780866252</c:v>
                </c:pt>
                <c:pt idx="272">
                  <c:v>14.19560843594812</c:v>
                </c:pt>
                <c:pt idx="273">
                  <c:v>16.144580778123551</c:v>
                </c:pt>
                <c:pt idx="274">
                  <c:v>18.362339617764444</c:v>
                </c:pt>
                <c:pt idx="275">
                  <c:v>20.886098579723225</c:v>
                </c:pt>
                <c:pt idx="276">
                  <c:v>23.758241236891323</c:v>
                </c:pt>
                <c:pt idx="277">
                  <c:v>27.027041546512027</c:v>
                </c:pt>
                <c:pt idx="278">
                  <c:v>30.747484955182678</c:v>
                </c:pt>
                <c:pt idx="279">
                  <c:v>34.98220427415739</c:v>
                </c:pt>
                <c:pt idx="280">
                  <c:v>39.802546406363334</c:v>
                </c:pt>
                <c:pt idx="281">
                  <c:v>45.289788264874382</c:v>
                </c:pt>
                <c:pt idx="282">
                  <c:v>51.53652279870586</c:v>
                </c:pt>
                <c:pt idx="283">
                  <c:v>58.648238980503663</c:v>
                </c:pt>
                <c:pt idx="284">
                  <c:v>66.745122963133028</c:v>
                </c:pt>
                <c:pt idx="285">
                  <c:v>6.3303426197230639</c:v>
                </c:pt>
                <c:pt idx="286">
                  <c:v>7.2051027150440206</c:v>
                </c:pt>
                <c:pt idx="287">
                  <c:v>6.8213890213499848</c:v>
                </c:pt>
                <c:pt idx="288">
                  <c:v>7.7648468269929385</c:v>
                </c:pt>
                <c:pt idx="289">
                  <c:v>8.8392630951846929</c:v>
                </c:pt>
                <c:pt idx="290">
                  <c:v>10.062873632204257</c:v>
                </c:pt>
                <c:pt idx="291">
                  <c:v>11.456460776802579</c:v>
                </c:pt>
                <c:pt idx="292">
                  <c:v>13.043709920216079</c:v>
                </c:pt>
                <c:pt idx="293">
                  <c:v>14.851616055652336</c:v>
                </c:pt>
                <c:pt idx="294">
                  <c:v>16.910947392622894</c:v>
                </c:pt>
                <c:pt idx="295">
                  <c:v>19.256774062768063</c:v>
                </c:pt>
                <c:pt idx="296">
                  <c:v>21.929071075007194</c:v>
                </c:pt>
                <c:pt idx="297">
                  <c:v>24.973405968736543</c:v>
                </c:pt>
                <c:pt idx="298">
                  <c:v>28.441723086969695</c:v>
                </c:pt>
              </c:numCache>
            </c:numRef>
          </c:val>
        </c:ser>
        <c:ser>
          <c:idx val="6"/>
          <c:order val="6"/>
          <c:tx>
            <c:strRef>
              <c:f>리서치연구!$BK$1</c:f>
              <c:strCache>
                <c:ptCount val="1"/>
                <c:pt idx="0">
                  <c:v>7번째</c:v>
                </c:pt>
              </c:strCache>
            </c:strRef>
          </c:tx>
          <c:marker>
            <c:symbol val="none"/>
          </c:marker>
          <c:val>
            <c:numRef>
              <c:f>리서치연구!$BK$2:$BK$300</c:f>
              <c:numCache>
                <c:formatCode>_-* #,##0_-;\-* #,##0_-;_-* "-"_-;_-@_-</c:formatCode>
                <c:ptCount val="299"/>
                <c:pt idx="191">
                  <c:v>22.22731316919263</c:v>
                </c:pt>
                <c:pt idx="192">
                  <c:v>12.733336358798045</c:v>
                </c:pt>
                <c:pt idx="193">
                  <c:v>9.7261077313494386</c:v>
                </c:pt>
                <c:pt idx="194">
                  <c:v>8.3577876483523852</c:v>
                </c:pt>
                <c:pt idx="195">
                  <c:v>7.6608184143222537</c:v>
                </c:pt>
                <c:pt idx="196">
                  <c:v>7.3146005072088025</c:v>
                </c:pt>
                <c:pt idx="197">
                  <c:v>7.1836197851161652</c:v>
                </c:pt>
                <c:pt idx="198">
                  <c:v>7.2020099761959386</c:v>
                </c:pt>
                <c:pt idx="199">
                  <c:v>7.335104771549779</c:v>
                </c:pt>
                <c:pt idx="200">
                  <c:v>7.5640909090909156</c:v>
                </c:pt>
                <c:pt idx="201">
                  <c:v>7.8790659001397341</c:v>
                </c:pt>
                <c:pt idx="202">
                  <c:v>8.2756021896375938</c:v>
                </c:pt>
                <c:pt idx="203">
                  <c:v>8.7529344302948147</c:v>
                </c:pt>
                <c:pt idx="204">
                  <c:v>9.3129633795926647</c:v>
                </c:pt>
                <c:pt idx="205">
                  <c:v>9.959700748129686</c:v>
                </c:pt>
                <c:pt idx="206">
                  <c:v>10.698967906066615</c:v>
                </c:pt>
                <c:pt idx="207">
                  <c:v>11.538250199302047</c:v>
                </c:pt>
                <c:pt idx="208">
                  <c:v>12.48665316004929</c:v>
                </c:pt>
                <c:pt idx="209">
                  <c:v>13.554930455027673</c:v>
                </c:pt>
                <c:pt idx="210">
                  <c:v>7.3777832512315369</c:v>
                </c:pt>
                <c:pt idx="211">
                  <c:v>8.0514521553551486</c:v>
                </c:pt>
                <c:pt idx="212">
                  <c:v>8.8066568756036467</c:v>
                </c:pt>
                <c:pt idx="213">
                  <c:v>9.6526992431039087</c:v>
                </c:pt>
                <c:pt idx="214">
                  <c:v>10.600120919861583</c:v>
                </c:pt>
                <c:pt idx="215">
                  <c:v>11.660846715328493</c:v>
                </c:pt>
                <c:pt idx="216">
                  <c:v>12.848349808032205</c:v>
                </c:pt>
                <c:pt idx="217">
                  <c:v>14.17784093183004</c:v>
                </c:pt>
                <c:pt idx="218">
                  <c:v>15.666484089005946</c:v>
                </c:pt>
                <c:pt idx="219">
                  <c:v>17.333641853167919</c:v>
                </c:pt>
                <c:pt idx="220">
                  <c:v>19.201153846153876</c:v>
                </c:pt>
                <c:pt idx="221">
                  <c:v>21.293652532473278</c:v>
                </c:pt>
                <c:pt idx="222">
                  <c:v>23.638921087146656</c:v>
                </c:pt>
                <c:pt idx="223">
                  <c:v>26.268298771932759</c:v>
                </c:pt>
                <c:pt idx="224">
                  <c:v>29.217140014408407</c:v>
                </c:pt>
                <c:pt idx="225">
                  <c:v>32.525334238208437</c:v>
                </c:pt>
                <c:pt idx="226">
                  <c:v>36.237894455934985</c:v>
                </c:pt>
                <c:pt idx="227">
                  <c:v>40.40562372521547</c:v>
                </c:pt>
                <c:pt idx="228">
                  <c:v>45.085869801329963</c:v>
                </c:pt>
                <c:pt idx="229">
                  <c:v>50.343379717134496</c:v>
                </c:pt>
                <c:pt idx="230">
                  <c:v>11.250253521126794</c:v>
                </c:pt>
                <c:pt idx="231">
                  <c:v>12.578422175691205</c:v>
                </c:pt>
                <c:pt idx="232">
                  <c:v>14.071838382807023</c:v>
                </c:pt>
                <c:pt idx="233">
                  <c:v>15.751580945173281</c:v>
                </c:pt>
                <c:pt idx="234">
                  <c:v>17.64146974231511</c:v>
                </c:pt>
                <c:pt idx="235">
                  <c:v>19.768426914153192</c:v>
                </c:pt>
                <c:pt idx="236">
                  <c:v>18.128176175601897</c:v>
                </c:pt>
                <c:pt idx="237">
                  <c:v>20.333677748157317</c:v>
                </c:pt>
                <c:pt idx="238">
                  <c:v>22.817955195481222</c:v>
                </c:pt>
                <c:pt idx="239">
                  <c:v>25.617004942527846</c:v>
                </c:pt>
                <c:pt idx="240">
                  <c:v>24.939506620208103</c:v>
                </c:pt>
                <c:pt idx="241">
                  <c:v>28.021974738356061</c:v>
                </c:pt>
                <c:pt idx="242">
                  <c:v>31.497703847023125</c:v>
                </c:pt>
                <c:pt idx="243">
                  <c:v>35.417830786849372</c:v>
                </c:pt>
                <c:pt idx="244">
                  <c:v>39.840236826328351</c:v>
                </c:pt>
                <c:pt idx="245">
                  <c:v>44.830446862134536</c:v>
                </c:pt>
                <c:pt idx="246">
                  <c:v>50.46264956316594</c:v>
                </c:pt>
                <c:pt idx="247">
                  <c:v>56.820854842960607</c:v>
                </c:pt>
                <c:pt idx="248">
                  <c:v>64.000207278473511</c:v>
                </c:pt>
                <c:pt idx="249">
                  <c:v>72.108476632531847</c:v>
                </c:pt>
                <c:pt idx="250">
                  <c:v>8.126774952474392</c:v>
                </c:pt>
                <c:pt idx="251">
                  <c:v>9.1616349579160392</c:v>
                </c:pt>
                <c:pt idx="252">
                  <c:v>10.331101711114613</c:v>
                </c:pt>
                <c:pt idx="253">
                  <c:v>11.652938366283099</c:v>
                </c:pt>
                <c:pt idx="254">
                  <c:v>13.147278152688367</c:v>
                </c:pt>
                <c:pt idx="255">
                  <c:v>14.836943389269305</c:v>
                </c:pt>
                <c:pt idx="256">
                  <c:v>16.747807749899227</c:v>
                </c:pt>
                <c:pt idx="257">
                  <c:v>18.909207678687338</c:v>
                </c:pt>
                <c:pt idx="258">
                  <c:v>21.354409663581901</c:v>
                </c:pt>
                <c:pt idx="259">
                  <c:v>24.121140996809995</c:v>
                </c:pt>
                <c:pt idx="260">
                  <c:v>27.252192697771285</c:v>
                </c:pt>
                <c:pt idx="261">
                  <c:v>30.796104465435555</c:v>
                </c:pt>
                <c:pt idx="262">
                  <c:v>34.807942883056747</c:v>
                </c:pt>
                <c:pt idx="263">
                  <c:v>39.35018564085717</c:v>
                </c:pt>
                <c:pt idx="264">
                  <c:v>44.49372629816984</c:v>
                </c:pt>
                <c:pt idx="265">
                  <c:v>50.319016104865362</c:v>
                </c:pt>
                <c:pt idx="266">
                  <c:v>56.917361676349273</c:v>
                </c:pt>
                <c:pt idx="267">
                  <c:v>64.39239990528624</c:v>
                </c:pt>
                <c:pt idx="268">
                  <c:v>72.861774440108348</c:v>
                </c:pt>
                <c:pt idx="269">
                  <c:v>82.459041414983048</c:v>
                </c:pt>
                <c:pt idx="270">
                  <c:v>7.7779863279046859</c:v>
                </c:pt>
                <c:pt idx="271">
                  <c:v>8.8053612639119159</c:v>
                </c:pt>
                <c:pt idx="272">
                  <c:v>9.9700049033395892</c:v>
                </c:pt>
                <c:pt idx="273">
                  <c:v>11.290421132446223</c:v>
                </c:pt>
                <c:pt idx="274">
                  <c:v>12.787626166748577</c:v>
                </c:pt>
                <c:pt idx="275">
                  <c:v>14.485491709968116</c:v>
                </c:pt>
                <c:pt idx="276">
                  <c:v>16.411135225167332</c:v>
                </c:pt>
                <c:pt idx="277">
                  <c:v>18.595363814758336</c:v>
                </c:pt>
                <c:pt idx="278">
                  <c:v>21.073179105424536</c:v>
                </c:pt>
                <c:pt idx="279">
                  <c:v>23.884351558284287</c:v>
                </c:pt>
                <c:pt idx="280">
                  <c:v>27.074073791249948</c:v>
                </c:pt>
                <c:pt idx="281">
                  <c:v>30.693703829335941</c:v>
                </c:pt>
                <c:pt idx="282">
                  <c:v>34.80161071225762</c:v>
                </c:pt>
                <c:pt idx="283">
                  <c:v>39.464136612812013</c:v>
                </c:pt>
                <c:pt idx="284">
                  <c:v>44.756691583620032</c:v>
                </c:pt>
                <c:pt idx="285">
                  <c:v>50.764999287324557</c:v>
                </c:pt>
                <c:pt idx="286">
                  <c:v>57.586514614453037</c:v>
                </c:pt>
                <c:pt idx="287">
                  <c:v>54.340316787519996</c:v>
                </c:pt>
                <c:pt idx="288">
                  <c:v>61.65603502777661</c:v>
                </c:pt>
                <c:pt idx="289">
                  <c:v>69.964235987158062</c:v>
                </c:pt>
                <c:pt idx="290">
                  <c:v>60.535327118227833</c:v>
                </c:pt>
                <c:pt idx="291">
                  <c:v>5.7255812359700435</c:v>
                </c:pt>
                <c:pt idx="292">
                  <c:v>6.4991404332528209</c:v>
                </c:pt>
                <c:pt idx="293">
                  <c:v>7.3779520836561137</c:v>
                </c:pt>
                <c:pt idx="294">
                  <c:v>8.3764209436600439</c:v>
                </c:pt>
                <c:pt idx="295">
                  <c:v>9.5109329775510716</c:v>
                </c:pt>
                <c:pt idx="296">
                  <c:v>10.80012901724416</c:v>
                </c:pt>
                <c:pt idx="297">
                  <c:v>12.265216363882869</c:v>
                </c:pt>
                <c:pt idx="298">
                  <c:v>13.93032360914334</c:v>
                </c:pt>
              </c:numCache>
            </c:numRef>
          </c:val>
        </c:ser>
        <c:ser>
          <c:idx val="7"/>
          <c:order val="7"/>
          <c:tx>
            <c:strRef>
              <c:f>리서치연구!$BS$1</c:f>
              <c:strCache>
                <c:ptCount val="1"/>
                <c:pt idx="0">
                  <c:v>8번째</c:v>
                </c:pt>
              </c:strCache>
            </c:strRef>
          </c:tx>
          <c:marker>
            <c:symbol val="none"/>
          </c:marker>
          <c:val>
            <c:numRef>
              <c:f>리서치연구!$BS$2:$BS$300</c:f>
              <c:numCache>
                <c:formatCode>_-* #,##0_-;\-* #,##0_-;_-* "-"_-;_-@_-</c:formatCode>
                <c:ptCount val="299"/>
                <c:pt idx="236">
                  <c:v>24.811884467935958</c:v>
                </c:pt>
                <c:pt idx="237">
                  <c:v>14.217773922637452</c:v>
                </c:pt>
                <c:pt idx="238">
                  <c:v>10.862868222290194</c:v>
                </c:pt>
                <c:pt idx="239">
                  <c:v>9.3371050761250558</c:v>
                </c:pt>
                <c:pt idx="240">
                  <c:v>8.5607339449541335</c:v>
                </c:pt>
                <c:pt idx="241">
                  <c:v>8.1759985432100208</c:v>
                </c:pt>
                <c:pt idx="242">
                  <c:v>8.03169746706069</c:v>
                </c:pt>
                <c:pt idx="243">
                  <c:v>8.054359012199221</c:v>
                </c:pt>
                <c:pt idx="244">
                  <c:v>8.205334763867473</c:v>
                </c:pt>
                <c:pt idx="245">
                  <c:v>8.4636734693877607</c:v>
                </c:pt>
                <c:pt idx="246">
                  <c:v>8.8183744057164475</c:v>
                </c:pt>
                <c:pt idx="247">
                  <c:v>9.264553963133217</c:v>
                </c:pt>
                <c:pt idx="248">
                  <c:v>9.801423718241054</c:v>
                </c:pt>
                <c:pt idx="249">
                  <c:v>10.431179988736821</c:v>
                </c:pt>
                <c:pt idx="250">
                  <c:v>11.158385650224229</c:v>
                </c:pt>
                <c:pt idx="251">
                  <c:v>11.989635447593226</c:v>
                </c:pt>
                <c:pt idx="252">
                  <c:v>12.933395185928616</c:v>
                </c:pt>
                <c:pt idx="253">
                  <c:v>13.999954887821668</c:v>
                </c:pt>
                <c:pt idx="254">
                  <c:v>15.201462299375544</c:v>
                </c:pt>
                <c:pt idx="255">
                  <c:v>8.2760088691796128</c:v>
                </c:pt>
                <c:pt idx="256">
                  <c:v>9.0339098947731564</c:v>
                </c:pt>
                <c:pt idx="257">
                  <c:v>9.8836782797544043</c:v>
                </c:pt>
                <c:pt idx="258">
                  <c:v>10.835820283793794</c:v>
                </c:pt>
                <c:pt idx="259">
                  <c:v>11.902243833302277</c:v>
                </c:pt>
                <c:pt idx="260">
                  <c:v>13.096421052631602</c:v>
                </c:pt>
                <c:pt idx="261">
                  <c:v>14.433575613732838</c:v>
                </c:pt>
                <c:pt idx="262">
                  <c:v>15.930897256353292</c:v>
                </c:pt>
                <c:pt idx="263">
                  <c:v>17.607786399529232</c:v>
                </c:pt>
                <c:pt idx="264">
                  <c:v>19.486132332782756</c:v>
                </c:pt>
                <c:pt idx="265">
                  <c:v>21.590629067245168</c:v>
                </c:pt>
                <c:pt idx="266">
                  <c:v>23.949133562683102</c:v>
                </c:pt>
                <c:pt idx="267">
                  <c:v>26.593071742989327</c:v>
                </c:pt>
                <c:pt idx="268">
                  <c:v>29.557898485730114</c:v>
                </c:pt>
                <c:pt idx="269">
                  <c:v>32.883618636220362</c:v>
                </c:pt>
                <c:pt idx="270">
                  <c:v>36.615377069282744</c:v>
                </c:pt>
                <c:pt idx="271">
                  <c:v>40.80412691943225</c:v>
                </c:pt>
                <c:pt idx="272">
                  <c:v>45.507386341433353</c:v>
                </c:pt>
                <c:pt idx="273">
                  <c:v>50.790095568791351</c:v>
                </c:pt>
                <c:pt idx="274">
                  <c:v>56.725587631057735</c:v>
                </c:pt>
                <c:pt idx="275">
                  <c:v>7.9245859872611701</c:v>
                </c:pt>
                <c:pt idx="276">
                  <c:v>8.8621199587832695</c:v>
                </c:pt>
                <c:pt idx="277">
                  <c:v>9.9165144202187161</c:v>
                </c:pt>
                <c:pt idx="278">
                  <c:v>11.102701933409374</c:v>
                </c:pt>
                <c:pt idx="279">
                  <c:v>12.437560063125463</c:v>
                </c:pt>
                <c:pt idx="280">
                  <c:v>13.940168067226935</c:v>
                </c:pt>
                <c:pt idx="281">
                  <c:v>15.63209784362172</c:v>
                </c:pt>
                <c:pt idx="282">
                  <c:v>17.537743743618364</c:v>
                </c:pt>
                <c:pt idx="283">
                  <c:v>19.684696486321325</c:v>
                </c:pt>
                <c:pt idx="284">
                  <c:v>22.104167118989984</c:v>
                </c:pt>
                <c:pt idx="285">
                  <c:v>21.614787070041483</c:v>
                </c:pt>
                <c:pt idx="286">
                  <c:v>24.291527619427892</c:v>
                </c:pt>
                <c:pt idx="287">
                  <c:v>22.715564442471063</c:v>
                </c:pt>
                <c:pt idx="288">
                  <c:v>25.548109860919503</c:v>
                </c:pt>
                <c:pt idx="289">
                  <c:v>28.744218597076152</c:v>
                </c:pt>
                <c:pt idx="290">
                  <c:v>32.351397494537849</c:v>
                </c:pt>
                <c:pt idx="291">
                  <c:v>36.423444633719491</c:v>
                </c:pt>
                <c:pt idx="292">
                  <c:v>41.021291094125935</c:v>
                </c:pt>
                <c:pt idx="293">
                  <c:v>46.213956290269174</c:v>
                </c:pt>
                <c:pt idx="294">
                  <c:v>52.079632311132784</c:v>
                </c:pt>
                <c:pt idx="295">
                  <c:v>4.8922429001414169</c:v>
                </c:pt>
                <c:pt idx="296">
                  <c:v>5.5163500269381025</c:v>
                </c:pt>
                <c:pt idx="297">
                  <c:v>6.2217727380870205</c:v>
                </c:pt>
                <c:pt idx="298">
                  <c:v>7.0192587682058543</c:v>
                </c:pt>
              </c:numCache>
            </c:numRef>
          </c:val>
        </c:ser>
        <c:ser>
          <c:idx val="8"/>
          <c:order val="8"/>
          <c:tx>
            <c:strRef>
              <c:f>리서치연구!$CA$1</c:f>
              <c:strCache>
                <c:ptCount val="1"/>
                <c:pt idx="0">
                  <c:v>9번째</c:v>
                </c:pt>
              </c:strCache>
            </c:strRef>
          </c:tx>
          <c:marker>
            <c:symbol val="none"/>
          </c:marker>
          <c:val>
            <c:numRef>
              <c:f>리서치연구!$CA$2:$CA$300</c:f>
              <c:numCache>
                <c:formatCode>_-* #,##0_-;\-* #,##0_-;_-* "-"_-;_-@_-</c:formatCode>
                <c:ptCount val="299"/>
                <c:pt idx="287">
                  <c:v>27.741065273178393</c:v>
                </c:pt>
                <c:pt idx="288">
                  <c:v>15.900138481213725</c:v>
                </c:pt>
                <c:pt idx="289">
                  <c:v>12.151202820778156</c:v>
                </c:pt>
                <c:pt idx="290">
                  <c:v>10.447009792221685</c:v>
                </c:pt>
                <c:pt idx="291">
                  <c:v>9.580657084188914</c:v>
                </c:pt>
                <c:pt idx="292">
                  <c:v>9.1522776823395944</c:v>
                </c:pt>
                <c:pt idx="293">
                  <c:v>8.992891644647905</c:v>
                </c:pt>
                <c:pt idx="294">
                  <c:v>9.020408216445011</c:v>
                </c:pt>
                <c:pt idx="295">
                  <c:v>9.1916664567001423</c:v>
                </c:pt>
                <c:pt idx="296">
                  <c:v>9.4832926829268356</c:v>
                </c:pt>
                <c:pt idx="297">
                  <c:v>9.8830422474240631</c:v>
                </c:pt>
                <c:pt idx="298">
                  <c:v>10.385515553181444</c:v>
                </c:pt>
              </c:numCache>
            </c:numRef>
          </c:val>
        </c:ser>
        <c:ser>
          <c:idx val="9"/>
          <c:order val="9"/>
          <c:tx>
            <c:strRef>
              <c:f>리서치연구!$CI$1</c:f>
              <c:strCache>
                <c:ptCount val="1"/>
                <c:pt idx="0">
                  <c:v>미구현</c:v>
                </c:pt>
              </c:strCache>
            </c:strRef>
          </c:tx>
          <c:marker>
            <c:symbol val="none"/>
          </c:marker>
          <c:val>
            <c:numRef>
              <c:f>리서치연구!$CI$2:$CI$300</c:f>
              <c:numCache>
                <c:formatCode>_-* #,##0_-;\-* #,##0_-;_-* "-"_-;_-@_-</c:formatCode>
                <c:ptCount val="299"/>
              </c:numCache>
            </c:numRef>
          </c:val>
        </c:ser>
        <c:marker val="1"/>
        <c:axId val="143974400"/>
        <c:axId val="143975936"/>
      </c:lineChart>
      <c:catAx>
        <c:axId val="143974400"/>
        <c:scaling>
          <c:orientation val="minMax"/>
        </c:scaling>
        <c:axPos val="b"/>
        <c:tickLblPos val="nextTo"/>
        <c:crossAx val="143975936"/>
        <c:crosses val="autoZero"/>
        <c:auto val="1"/>
        <c:lblAlgn val="ctr"/>
        <c:lblOffset val="100"/>
        <c:tickLblSkip val="10"/>
      </c:catAx>
      <c:valAx>
        <c:axId val="143975936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4397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18407</xdr:rowOff>
    </xdr:from>
    <xdr:to>
      <xdr:col>31</xdr:col>
      <xdr:colOff>72039</xdr:colOff>
      <xdr:row>109</xdr:row>
      <xdr:rowOff>115258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967"/>
  <sheetViews>
    <sheetView tabSelected="1" topLeftCell="A101" zoomScale="85" zoomScaleNormal="85" workbookViewId="0">
      <pane xSplit="8" topLeftCell="AQ1" activePane="topRight" state="frozen"/>
      <selection pane="topRight" activeCell="BX112" sqref="BX112"/>
    </sheetView>
  </sheetViews>
  <sheetFormatPr defaultRowHeight="11.25"/>
  <cols>
    <col min="1" max="3" width="9" style="39" hidden="1" customWidth="1"/>
    <col min="4" max="4" width="9" style="39"/>
    <col min="5" max="5" width="9" style="40" customWidth="1"/>
    <col min="6" max="6" width="9" style="41" customWidth="1"/>
    <col min="7" max="9" width="4.625" style="41" customWidth="1"/>
    <col min="10" max="10" width="6.25" style="41" customWidth="1"/>
    <col min="11" max="11" width="10.5" style="42" customWidth="1"/>
    <col min="12" max="13" width="13.625" style="42" customWidth="1"/>
    <col min="14" max="14" width="4.625" style="42" customWidth="1"/>
    <col min="15" max="15" width="4.625" style="46" customWidth="1"/>
    <col min="16" max="17" width="4.625" style="41" customWidth="1"/>
    <col min="18" max="18" width="4.875" style="41" customWidth="1"/>
    <col min="19" max="19" width="9" style="41" customWidth="1"/>
    <col min="20" max="22" width="13.625" style="42" customWidth="1"/>
    <col min="23" max="23" width="4.625" style="42" customWidth="1"/>
    <col min="24" max="26" width="4.625" style="41" customWidth="1"/>
    <col min="27" max="27" width="4.5" style="41" customWidth="1"/>
    <col min="28" max="29" width="9" style="41" customWidth="1"/>
    <col min="30" max="30" width="13.625" style="42" customWidth="1"/>
    <col min="31" max="32" width="4.625" style="42" customWidth="1"/>
    <col min="33" max="35" width="4.625" style="41" customWidth="1"/>
    <col min="36" max="37" width="9" style="41" hidden="1" customWidth="1"/>
    <col min="38" max="38" width="13.625" style="42" hidden="1" customWidth="1"/>
    <col min="39" max="40" width="4.625" style="42" customWidth="1"/>
    <col min="41" max="43" width="4.625" style="41" customWidth="1"/>
    <col min="44" max="45" width="9" style="41" hidden="1" customWidth="1"/>
    <col min="46" max="46" width="13.625" style="42" hidden="1" customWidth="1"/>
    <col min="47" max="48" width="4.625" style="42" customWidth="1"/>
    <col min="49" max="51" width="4.625" style="41" customWidth="1"/>
    <col min="52" max="53" width="9" style="41" hidden="1" customWidth="1"/>
    <col min="54" max="54" width="13.625" style="42" hidden="1" customWidth="1"/>
    <col min="55" max="56" width="4.625" style="42" customWidth="1"/>
    <col min="57" max="59" width="4.625" style="41" customWidth="1"/>
    <col min="60" max="62" width="9" style="41" hidden="1" customWidth="1"/>
    <col min="63" max="63" width="4.625" style="42" customWidth="1"/>
    <col min="64" max="67" width="4.625" style="41" customWidth="1"/>
    <col min="68" max="70" width="9" style="41" hidden="1" customWidth="1"/>
    <col min="71" max="71" width="4.625" style="42" customWidth="1"/>
    <col min="72" max="75" width="4.625" style="41" customWidth="1"/>
    <col min="76" max="78" width="9" style="41" customWidth="1"/>
    <col min="79" max="79" width="4.625" style="42" customWidth="1"/>
    <col min="80" max="83" width="4.625" style="41" customWidth="1"/>
    <col min="84" max="86" width="9" style="41" hidden="1" customWidth="1"/>
    <col min="87" max="87" width="4.625" style="42" customWidth="1"/>
    <col min="88" max="88" width="4.625" style="41" customWidth="1"/>
    <col min="89" max="16384" width="9" style="41"/>
  </cols>
  <sheetData>
    <row r="1" spans="1:87">
      <c r="A1" s="39" t="s">
        <v>79</v>
      </c>
      <c r="B1" s="39" t="s">
        <v>78</v>
      </c>
      <c r="C1" s="39" t="s">
        <v>78</v>
      </c>
      <c r="D1" s="39" t="s">
        <v>90</v>
      </c>
      <c r="E1" s="40" t="s">
        <v>86</v>
      </c>
      <c r="F1" s="41">
        <f>POWER(2,0.2)</f>
        <v>1.1486983549970351</v>
      </c>
      <c r="G1" s="41" t="s">
        <v>81</v>
      </c>
      <c r="I1" s="41" t="s">
        <v>32</v>
      </c>
      <c r="J1" s="41" t="s">
        <v>97</v>
      </c>
      <c r="N1" s="43" t="s">
        <v>98</v>
      </c>
      <c r="O1" s="41" t="s">
        <v>32</v>
      </c>
      <c r="W1" s="43" t="s">
        <v>99</v>
      </c>
      <c r="AE1" s="43" t="s">
        <v>100</v>
      </c>
      <c r="AM1" s="43" t="s">
        <v>101</v>
      </c>
      <c r="AU1" s="43" t="s">
        <v>102</v>
      </c>
      <c r="BC1" s="43" t="s">
        <v>103</v>
      </c>
      <c r="BK1" s="43" t="s">
        <v>104</v>
      </c>
      <c r="BS1" s="43" t="s">
        <v>105</v>
      </c>
      <c r="CA1" s="43" t="s">
        <v>106</v>
      </c>
      <c r="CI1" s="43" t="s">
        <v>107</v>
      </c>
    </row>
    <row r="2" spans="1:87">
      <c r="A2" s="39" t="s">
        <v>80</v>
      </c>
      <c r="B2" s="39" t="s">
        <v>88</v>
      </c>
      <c r="C2" s="39" t="s">
        <v>95</v>
      </c>
      <c r="D2" s="39" t="s">
        <v>96</v>
      </c>
      <c r="I2" s="44">
        <v>1</v>
      </c>
      <c r="O2" s="45">
        <v>10</v>
      </c>
    </row>
    <row r="3" spans="1:87">
      <c r="I3" s="42" t="s">
        <v>1</v>
      </c>
      <c r="O3" s="46" t="s">
        <v>3</v>
      </c>
    </row>
    <row r="4" spans="1:87">
      <c r="I4" s="42">
        <v>1</v>
      </c>
      <c r="O4" s="46">
        <f>I4*O2</f>
        <v>10</v>
      </c>
      <c r="P4" s="42"/>
      <c r="S4" s="46"/>
      <c r="X4" s="46"/>
      <c r="Y4" s="42"/>
      <c r="Z4" s="42"/>
      <c r="AC4" s="46"/>
      <c r="AG4" s="42"/>
      <c r="AH4" s="42"/>
      <c r="AK4" s="46"/>
      <c r="AO4" s="42"/>
      <c r="AP4" s="42"/>
      <c r="AS4" s="46"/>
      <c r="AW4" s="42"/>
      <c r="AX4" s="42"/>
      <c r="BA4" s="46"/>
    </row>
    <row r="5" spans="1:87">
      <c r="H5" s="41" t="s">
        <v>1</v>
      </c>
      <c r="I5" s="44" t="s">
        <v>82</v>
      </c>
      <c r="K5" s="42" t="s">
        <v>15</v>
      </c>
      <c r="L5" s="42" t="s">
        <v>1</v>
      </c>
      <c r="M5" s="42" t="s">
        <v>83</v>
      </c>
      <c r="O5" s="47"/>
      <c r="W5" s="43"/>
      <c r="AE5" s="43"/>
      <c r="AM5" s="43"/>
      <c r="AU5" s="43"/>
      <c r="BC5" s="43"/>
      <c r="BK5" s="43"/>
      <c r="BS5" s="43"/>
      <c r="CA5" s="43"/>
      <c r="CI5" s="43"/>
    </row>
    <row r="6" spans="1:87">
      <c r="A6" s="39">
        <v>1</v>
      </c>
      <c r="B6" s="39">
        <f>(100%+G6*0.5%)</f>
        <v>1</v>
      </c>
      <c r="C6" s="39">
        <f>(100%+G6*0.5%)</f>
        <v>1</v>
      </c>
      <c r="D6" s="39">
        <f>A6*B6*C6*1</f>
        <v>1</v>
      </c>
      <c r="E6" s="40">
        <v>1</v>
      </c>
      <c r="F6" s="41">
        <f>LOG(E6,2)</f>
        <v>0</v>
      </c>
      <c r="G6" s="41">
        <v>0</v>
      </c>
      <c r="K6" s="42">
        <f>1/I4</f>
        <v>1</v>
      </c>
    </row>
    <row r="7" spans="1:87">
      <c r="A7" s="39">
        <v>1</v>
      </c>
      <c r="B7" s="39">
        <f>(100%+G7*0.5%)</f>
        <v>1.0049999999999999</v>
      </c>
      <c r="C7" s="39">
        <f t="shared" ref="C7:C70" si="0">(100%+G7*0.5%)</f>
        <v>1.0049999999999999</v>
      </c>
      <c r="D7" s="39">
        <f t="shared" ref="D7:D70" si="1">A7*B7*C7*1</f>
        <v>1.0100249999999997</v>
      </c>
      <c r="E7" s="40">
        <f t="shared" ref="E7:E70" si="2">POWER($F$1,G7)</f>
        <v>1.1486983549970351</v>
      </c>
      <c r="F7" s="41">
        <f>LOG(E7,2)</f>
        <v>0.20000000000000012</v>
      </c>
      <c r="G7" s="41">
        <v>1</v>
      </c>
      <c r="H7" s="48">
        <f t="shared" ref="H7:H70" si="3">I$4*G7</f>
        <v>1</v>
      </c>
      <c r="I7" s="41">
        <v>1</v>
      </c>
      <c r="K7" s="42">
        <f t="shared" ref="K7:K70" si="4">I7*K6</f>
        <v>1</v>
      </c>
      <c r="L7" s="42">
        <f>H7*K7</f>
        <v>1</v>
      </c>
      <c r="M7" s="42">
        <f t="shared" ref="M7:M70" si="5">O$4*POWER($F$1,G7)</f>
        <v>11.486983549970351</v>
      </c>
      <c r="N7" s="42">
        <f>O7/$D7</f>
        <v>11.372969530427815</v>
      </c>
      <c r="O7" s="46">
        <f t="shared" ref="O7:O70" si="6">M7/(H7*I7*K6)</f>
        <v>11.486983549970351</v>
      </c>
    </row>
    <row r="8" spans="1:87">
      <c r="A8" s="39">
        <v>1</v>
      </c>
      <c r="B8" s="39">
        <f t="shared" ref="B8:B71" si="7">(100%+G8*0.5%)</f>
        <v>1.01</v>
      </c>
      <c r="C8" s="39">
        <f t="shared" si="0"/>
        <v>1.01</v>
      </c>
      <c r="D8" s="39">
        <f t="shared" si="1"/>
        <v>1.0201</v>
      </c>
      <c r="E8" s="40">
        <f t="shared" si="2"/>
        <v>1.3195079107728944</v>
      </c>
      <c r="F8" s="41">
        <f t="shared" ref="F8:F71" si="8">LOG(E8,2)</f>
        <v>0.40000000000000024</v>
      </c>
      <c r="G8" s="41">
        <v>2</v>
      </c>
      <c r="H8" s="48">
        <f t="shared" si="3"/>
        <v>2</v>
      </c>
      <c r="I8" s="41">
        <v>1</v>
      </c>
      <c r="K8" s="42">
        <f t="shared" si="4"/>
        <v>1</v>
      </c>
      <c r="L8" s="42">
        <f t="shared" ref="L8:L71" si="9">H8*K8</f>
        <v>2</v>
      </c>
      <c r="M8" s="42">
        <f t="shared" si="5"/>
        <v>13.195079107728944</v>
      </c>
      <c r="N8" s="42">
        <f t="shared" ref="N8:N71" si="10">O8/$D8</f>
        <v>6.4675419604592408</v>
      </c>
      <c r="O8" s="46">
        <f t="shared" si="6"/>
        <v>6.5975395538644719</v>
      </c>
    </row>
    <row r="9" spans="1:87">
      <c r="A9" s="39">
        <v>1</v>
      </c>
      <c r="B9" s="39">
        <f t="shared" si="7"/>
        <v>1.0149999999999999</v>
      </c>
      <c r="C9" s="39">
        <f t="shared" si="0"/>
        <v>1.0149999999999999</v>
      </c>
      <c r="D9" s="39">
        <f t="shared" si="1"/>
        <v>1.0302249999999997</v>
      </c>
      <c r="E9" s="40">
        <f t="shared" si="2"/>
        <v>1.5157165665103984</v>
      </c>
      <c r="F9" s="41">
        <f t="shared" si="8"/>
        <v>0.60000000000000031</v>
      </c>
      <c r="G9" s="41">
        <v>3</v>
      </c>
      <c r="H9" s="48">
        <f t="shared" si="3"/>
        <v>3</v>
      </c>
      <c r="I9" s="41">
        <v>1</v>
      </c>
      <c r="K9" s="42">
        <f t="shared" si="4"/>
        <v>1</v>
      </c>
      <c r="L9" s="42">
        <f t="shared" si="9"/>
        <v>3</v>
      </c>
      <c r="M9" s="42">
        <f t="shared" si="5"/>
        <v>15.157165665103985</v>
      </c>
      <c r="N9" s="42">
        <f t="shared" si="10"/>
        <v>4.9041603096747437</v>
      </c>
      <c r="O9" s="46">
        <f t="shared" si="6"/>
        <v>5.0523885550346614</v>
      </c>
    </row>
    <row r="10" spans="1:87">
      <c r="A10" s="39">
        <v>1</v>
      </c>
      <c r="B10" s="39">
        <f t="shared" si="7"/>
        <v>1.02</v>
      </c>
      <c r="C10" s="39">
        <f t="shared" si="0"/>
        <v>1.02</v>
      </c>
      <c r="D10" s="39">
        <f t="shared" si="1"/>
        <v>1.0404</v>
      </c>
      <c r="E10" s="40">
        <f t="shared" si="2"/>
        <v>1.7411011265922487</v>
      </c>
      <c r="F10" s="41">
        <f t="shared" si="8"/>
        <v>0.80000000000000049</v>
      </c>
      <c r="G10" s="41">
        <v>4</v>
      </c>
      <c r="H10" s="48">
        <f t="shared" si="3"/>
        <v>4</v>
      </c>
      <c r="I10" s="41">
        <v>1</v>
      </c>
      <c r="K10" s="42">
        <f t="shared" si="4"/>
        <v>1</v>
      </c>
      <c r="L10" s="42">
        <f t="shared" si="9"/>
        <v>4</v>
      </c>
      <c r="M10" s="42">
        <f t="shared" si="5"/>
        <v>17.411011265922486</v>
      </c>
      <c r="N10" s="42">
        <f t="shared" si="10"/>
        <v>4.1837301196468877</v>
      </c>
      <c r="O10" s="46">
        <f t="shared" si="6"/>
        <v>4.3527528164806215</v>
      </c>
    </row>
    <row r="11" spans="1:87">
      <c r="A11" s="39">
        <v>1</v>
      </c>
      <c r="B11" s="39">
        <f t="shared" si="7"/>
        <v>1.0249999999999999</v>
      </c>
      <c r="C11" s="39">
        <f t="shared" si="0"/>
        <v>1.0249999999999999</v>
      </c>
      <c r="D11" s="39">
        <f t="shared" si="1"/>
        <v>1.0506249999999999</v>
      </c>
      <c r="E11" s="40">
        <f t="shared" si="2"/>
        <v>2.0000000000000004</v>
      </c>
      <c r="F11" s="41">
        <f t="shared" si="8"/>
        <v>1.0000000000000002</v>
      </c>
      <c r="G11" s="41">
        <v>5</v>
      </c>
      <c r="H11" s="48">
        <f t="shared" si="3"/>
        <v>5</v>
      </c>
      <c r="I11" s="41">
        <v>1</v>
      </c>
      <c r="K11" s="42">
        <f t="shared" si="4"/>
        <v>1</v>
      </c>
      <c r="L11" s="42">
        <f t="shared" si="9"/>
        <v>5</v>
      </c>
      <c r="M11" s="42">
        <f t="shared" si="5"/>
        <v>20.000000000000004</v>
      </c>
      <c r="N11" s="42">
        <f t="shared" si="10"/>
        <v>3.8072575847709706</v>
      </c>
      <c r="O11" s="46">
        <f t="shared" si="6"/>
        <v>4.0000000000000009</v>
      </c>
    </row>
    <row r="12" spans="1:87">
      <c r="A12" s="39">
        <v>1</v>
      </c>
      <c r="B12" s="39">
        <f t="shared" si="7"/>
        <v>1.03</v>
      </c>
      <c r="C12" s="39">
        <f t="shared" si="0"/>
        <v>1.03</v>
      </c>
      <c r="D12" s="39">
        <f t="shared" si="1"/>
        <v>1.0609</v>
      </c>
      <c r="E12" s="40">
        <f t="shared" si="2"/>
        <v>2.2973967099940706</v>
      </c>
      <c r="F12" s="41">
        <f t="shared" si="8"/>
        <v>1.2000000000000006</v>
      </c>
      <c r="G12" s="41">
        <v>6</v>
      </c>
      <c r="H12" s="48">
        <f t="shared" si="3"/>
        <v>6</v>
      </c>
      <c r="I12" s="41">
        <v>1</v>
      </c>
      <c r="K12" s="42">
        <f t="shared" si="4"/>
        <v>1</v>
      </c>
      <c r="L12" s="42">
        <f t="shared" si="9"/>
        <v>6</v>
      </c>
      <c r="M12" s="42">
        <f t="shared" si="5"/>
        <v>22.973967099940708</v>
      </c>
      <c r="N12" s="42">
        <f t="shared" si="10"/>
        <v>3.6091945674962624</v>
      </c>
      <c r="O12" s="46">
        <f t="shared" si="6"/>
        <v>3.8289945166567847</v>
      </c>
    </row>
    <row r="13" spans="1:87">
      <c r="A13" s="39">
        <v>1</v>
      </c>
      <c r="B13" s="39">
        <f t="shared" si="7"/>
        <v>1.0349999999999999</v>
      </c>
      <c r="C13" s="39">
        <f t="shared" si="0"/>
        <v>1.0349999999999999</v>
      </c>
      <c r="D13" s="39">
        <f t="shared" si="1"/>
        <v>1.0712249999999999</v>
      </c>
      <c r="E13" s="40">
        <f t="shared" si="2"/>
        <v>2.6390158215457897</v>
      </c>
      <c r="F13" s="41">
        <f t="shared" si="8"/>
        <v>1.4000000000000008</v>
      </c>
      <c r="G13" s="41">
        <v>7</v>
      </c>
      <c r="H13" s="48">
        <f t="shared" si="3"/>
        <v>7</v>
      </c>
      <c r="I13" s="41">
        <v>1</v>
      </c>
      <c r="K13" s="42">
        <f t="shared" si="4"/>
        <v>1</v>
      </c>
      <c r="L13" s="42">
        <f t="shared" si="9"/>
        <v>7</v>
      </c>
      <c r="M13" s="42">
        <f t="shared" si="5"/>
        <v>26.390158215457898</v>
      </c>
      <c r="N13" s="42">
        <f t="shared" si="10"/>
        <v>3.5193564397846124</v>
      </c>
      <c r="O13" s="46">
        <f t="shared" si="6"/>
        <v>3.7700226022082712</v>
      </c>
    </row>
    <row r="14" spans="1:87">
      <c r="A14" s="39">
        <v>1</v>
      </c>
      <c r="B14" s="39">
        <f t="shared" si="7"/>
        <v>1.04</v>
      </c>
      <c r="C14" s="39">
        <f t="shared" si="0"/>
        <v>1.04</v>
      </c>
      <c r="D14" s="39">
        <f t="shared" si="1"/>
        <v>1.0816000000000001</v>
      </c>
      <c r="E14" s="40">
        <f t="shared" si="2"/>
        <v>3.0314331330207978</v>
      </c>
      <c r="F14" s="41">
        <f t="shared" si="8"/>
        <v>1.600000000000001</v>
      </c>
      <c r="G14" s="41">
        <v>8</v>
      </c>
      <c r="H14" s="48">
        <f t="shared" si="3"/>
        <v>8</v>
      </c>
      <c r="I14" s="41">
        <v>1</v>
      </c>
      <c r="K14" s="42">
        <f t="shared" si="4"/>
        <v>1</v>
      </c>
      <c r="L14" s="42">
        <f t="shared" si="9"/>
        <v>8</v>
      </c>
      <c r="M14" s="42">
        <f t="shared" si="5"/>
        <v>30.314331330207978</v>
      </c>
      <c r="N14" s="42">
        <f t="shared" si="10"/>
        <v>3.5034129218528078</v>
      </c>
      <c r="O14" s="46">
        <f t="shared" si="6"/>
        <v>3.7892914162759972</v>
      </c>
    </row>
    <row r="15" spans="1:87">
      <c r="A15" s="39">
        <v>1</v>
      </c>
      <c r="B15" s="39">
        <f t="shared" si="7"/>
        <v>1.0449999999999999</v>
      </c>
      <c r="C15" s="39">
        <f t="shared" si="0"/>
        <v>1.0449999999999999</v>
      </c>
      <c r="D15" s="39">
        <f t="shared" si="1"/>
        <v>1.0920249999999998</v>
      </c>
      <c r="E15" s="40">
        <f t="shared" si="2"/>
        <v>3.4822022531844987</v>
      </c>
      <c r="F15" s="41">
        <f t="shared" si="8"/>
        <v>1.8000000000000009</v>
      </c>
      <c r="G15" s="41">
        <v>9</v>
      </c>
      <c r="H15" s="48">
        <f t="shared" si="3"/>
        <v>9</v>
      </c>
      <c r="I15" s="41">
        <v>1</v>
      </c>
      <c r="K15" s="42">
        <f t="shared" si="4"/>
        <v>1</v>
      </c>
      <c r="L15" s="42">
        <f t="shared" si="9"/>
        <v>9</v>
      </c>
      <c r="M15" s="42">
        <f t="shared" si="5"/>
        <v>34.822022531844986</v>
      </c>
      <c r="N15" s="42">
        <f t="shared" si="10"/>
        <v>3.5430632216748186</v>
      </c>
      <c r="O15" s="46">
        <f t="shared" si="6"/>
        <v>3.8691136146494429</v>
      </c>
      <c r="Q15" s="41" t="s">
        <v>32</v>
      </c>
      <c r="S15" s="42"/>
      <c r="X15" s="41" t="s">
        <v>32</v>
      </c>
    </row>
    <row r="16" spans="1:87">
      <c r="A16" s="39">
        <v>1</v>
      </c>
      <c r="B16" s="39">
        <f t="shared" si="7"/>
        <v>1.05</v>
      </c>
      <c r="C16" s="39">
        <f t="shared" si="0"/>
        <v>1.05</v>
      </c>
      <c r="D16" s="39">
        <f t="shared" si="1"/>
        <v>1.1025</v>
      </c>
      <c r="E16" s="40">
        <f t="shared" si="2"/>
        <v>4.0000000000000027</v>
      </c>
      <c r="F16" s="41">
        <f t="shared" si="8"/>
        <v>2.0000000000000009</v>
      </c>
      <c r="G16" s="49">
        <v>10</v>
      </c>
      <c r="H16" s="48">
        <f t="shared" si="3"/>
        <v>10</v>
      </c>
      <c r="I16" s="50">
        <v>1</v>
      </c>
      <c r="K16" s="42">
        <f t="shared" si="4"/>
        <v>1</v>
      </c>
      <c r="L16" s="42">
        <f t="shared" si="9"/>
        <v>10</v>
      </c>
      <c r="M16" s="42">
        <f t="shared" si="5"/>
        <v>40.000000000000028</v>
      </c>
      <c r="N16" s="42">
        <f t="shared" si="10"/>
        <v>3.6281179138322019</v>
      </c>
      <c r="O16" s="46">
        <f t="shared" si="6"/>
        <v>4.0000000000000027</v>
      </c>
      <c r="Q16" s="44">
        <v>1</v>
      </c>
      <c r="S16" s="42"/>
      <c r="X16" s="51">
        <f>10+$G21/20</f>
        <v>10.75</v>
      </c>
    </row>
    <row r="17" spans="1:24">
      <c r="A17" s="39">
        <v>1</v>
      </c>
      <c r="B17" s="39">
        <f t="shared" si="7"/>
        <v>1.0549999999999999</v>
      </c>
      <c r="C17" s="39">
        <f t="shared" si="0"/>
        <v>1.0549999999999999</v>
      </c>
      <c r="D17" s="39">
        <f t="shared" si="1"/>
        <v>1.1130249999999999</v>
      </c>
      <c r="E17" s="40">
        <f t="shared" si="2"/>
        <v>4.5947934199881431</v>
      </c>
      <c r="F17" s="41">
        <f t="shared" si="8"/>
        <v>2.2000000000000011</v>
      </c>
      <c r="G17" s="41">
        <v>11</v>
      </c>
      <c r="H17" s="48">
        <f t="shared" si="3"/>
        <v>11</v>
      </c>
      <c r="I17" s="41">
        <v>1</v>
      </c>
      <c r="K17" s="42">
        <f t="shared" si="4"/>
        <v>1</v>
      </c>
      <c r="L17" s="42">
        <f t="shared" si="9"/>
        <v>11</v>
      </c>
      <c r="M17" s="42">
        <f t="shared" si="5"/>
        <v>45.947934199881431</v>
      </c>
      <c r="N17" s="42">
        <f t="shared" si="10"/>
        <v>3.7529120435407544</v>
      </c>
      <c r="O17" s="46">
        <f t="shared" si="6"/>
        <v>4.1770849272619479</v>
      </c>
      <c r="Q17" s="42" t="s">
        <v>1</v>
      </c>
      <c r="S17" s="42"/>
      <c r="X17" s="46" t="s">
        <v>3</v>
      </c>
    </row>
    <row r="18" spans="1:24">
      <c r="A18" s="39">
        <v>1</v>
      </c>
      <c r="B18" s="39">
        <f t="shared" si="7"/>
        <v>1.06</v>
      </c>
      <c r="C18" s="39">
        <f t="shared" si="0"/>
        <v>1.06</v>
      </c>
      <c r="D18" s="39">
        <f t="shared" si="1"/>
        <v>1.1236000000000002</v>
      </c>
      <c r="E18" s="40">
        <f t="shared" si="2"/>
        <v>5.2780316430915812</v>
      </c>
      <c r="F18" s="41">
        <f t="shared" si="8"/>
        <v>2.4000000000000012</v>
      </c>
      <c r="G18" s="41">
        <v>12</v>
      </c>
      <c r="H18" s="48">
        <f t="shared" si="3"/>
        <v>12</v>
      </c>
      <c r="I18" s="41">
        <v>1</v>
      </c>
      <c r="K18" s="42">
        <f t="shared" si="4"/>
        <v>1</v>
      </c>
      <c r="L18" s="42">
        <f t="shared" si="9"/>
        <v>12</v>
      </c>
      <c r="M18" s="42">
        <f t="shared" si="5"/>
        <v>52.780316430915811</v>
      </c>
      <c r="N18" s="42">
        <f t="shared" si="10"/>
        <v>3.914524477195013</v>
      </c>
      <c r="O18" s="46">
        <f t="shared" si="6"/>
        <v>4.3983597025763173</v>
      </c>
      <c r="Q18" s="42">
        <f>1/$D21</f>
        <v>0.41702776492666171</v>
      </c>
      <c r="R18" s="57">
        <f>Q18*$E21</f>
        <v>3.3362221194132968</v>
      </c>
      <c r="S18" s="42"/>
      <c r="X18" s="57">
        <f>$E21*X16</f>
        <v>86.000000000000071</v>
      </c>
    </row>
    <row r="19" spans="1:24">
      <c r="A19" s="39">
        <v>1</v>
      </c>
      <c r="B19" s="39">
        <f t="shared" si="7"/>
        <v>1.0649999999999999</v>
      </c>
      <c r="C19" s="39">
        <f t="shared" si="0"/>
        <v>1.0649999999999999</v>
      </c>
      <c r="D19" s="39">
        <f t="shared" si="1"/>
        <v>1.1342249999999998</v>
      </c>
      <c r="E19" s="40">
        <f t="shared" si="2"/>
        <v>6.0628662660415973</v>
      </c>
      <c r="F19" s="41">
        <f t="shared" si="8"/>
        <v>2.6000000000000014</v>
      </c>
      <c r="G19" s="41">
        <v>13</v>
      </c>
      <c r="H19" s="48">
        <f t="shared" si="3"/>
        <v>13</v>
      </c>
      <c r="I19" s="41">
        <v>1</v>
      </c>
      <c r="K19" s="42">
        <f t="shared" si="4"/>
        <v>1</v>
      </c>
      <c r="L19" s="42">
        <f t="shared" si="9"/>
        <v>13</v>
      </c>
      <c r="M19" s="42">
        <f t="shared" si="5"/>
        <v>60.628662660415969</v>
      </c>
      <c r="N19" s="42">
        <f t="shared" si="10"/>
        <v>4.1118325566536269</v>
      </c>
      <c r="O19" s="46">
        <f t="shared" si="6"/>
        <v>4.6637432815704596</v>
      </c>
      <c r="P19" s="41" t="s">
        <v>81</v>
      </c>
      <c r="Q19" s="44" t="s">
        <v>82</v>
      </c>
      <c r="S19" s="42" t="s">
        <v>15</v>
      </c>
      <c r="T19" s="42" t="s">
        <v>1</v>
      </c>
      <c r="U19" s="42" t="s">
        <v>83</v>
      </c>
      <c r="V19" s="42" t="s">
        <v>108</v>
      </c>
      <c r="X19" s="47"/>
    </row>
    <row r="20" spans="1:24">
      <c r="A20" s="39">
        <v>1</v>
      </c>
      <c r="B20" s="39">
        <f t="shared" si="7"/>
        <v>1.07</v>
      </c>
      <c r="C20" s="39">
        <f t="shared" si="0"/>
        <v>1.07</v>
      </c>
      <c r="D20" s="39">
        <f t="shared" si="1"/>
        <v>1.1449</v>
      </c>
      <c r="E20" s="40">
        <f t="shared" si="2"/>
        <v>6.9644045063689983</v>
      </c>
      <c r="F20" s="41">
        <f t="shared" si="8"/>
        <v>2.8000000000000012</v>
      </c>
      <c r="G20" s="41">
        <v>14</v>
      </c>
      <c r="H20" s="48">
        <f t="shared" si="3"/>
        <v>14</v>
      </c>
      <c r="I20" s="41">
        <v>1</v>
      </c>
      <c r="K20" s="42">
        <f t="shared" si="4"/>
        <v>1</v>
      </c>
      <c r="L20" s="42">
        <f t="shared" si="9"/>
        <v>14</v>
      </c>
      <c r="M20" s="42">
        <f t="shared" si="5"/>
        <v>69.644045063689987</v>
      </c>
      <c r="N20" s="42">
        <f t="shared" si="10"/>
        <v>4.3449861537308303</v>
      </c>
      <c r="O20" s="46">
        <f t="shared" si="6"/>
        <v>4.9745746474064276</v>
      </c>
      <c r="S20" s="42">
        <f>1*Q18</f>
        <v>0.41702776492666171</v>
      </c>
      <c r="X20" s="46"/>
    </row>
    <row r="21" spans="1:24">
      <c r="A21" s="52">
        <v>2.0750000000000002</v>
      </c>
      <c r="B21" s="39">
        <f t="shared" si="7"/>
        <v>1.075</v>
      </c>
      <c r="C21" s="39">
        <f t="shared" si="0"/>
        <v>1.075</v>
      </c>
      <c r="D21" s="39">
        <f t="shared" si="1"/>
        <v>2.3979218750000002</v>
      </c>
      <c r="E21" s="40">
        <f t="shared" si="2"/>
        <v>8.0000000000000071</v>
      </c>
      <c r="F21" s="41">
        <f t="shared" si="8"/>
        <v>3.0000000000000013</v>
      </c>
      <c r="G21" s="41">
        <v>15</v>
      </c>
      <c r="H21" s="48">
        <f t="shared" si="3"/>
        <v>15</v>
      </c>
      <c r="I21" s="41">
        <v>1</v>
      </c>
      <c r="K21" s="42">
        <f t="shared" si="4"/>
        <v>1</v>
      </c>
      <c r="L21" s="42">
        <f t="shared" si="9"/>
        <v>15</v>
      </c>
      <c r="M21" s="42">
        <f t="shared" si="5"/>
        <v>80.000000000000071</v>
      </c>
      <c r="N21" s="42">
        <f t="shared" si="10"/>
        <v>2.2241480796088644</v>
      </c>
      <c r="O21" s="46">
        <f t="shared" si="6"/>
        <v>5.3333333333333384</v>
      </c>
      <c r="P21" s="41">
        <v>1</v>
      </c>
      <c r="Q21" s="41">
        <v>1</v>
      </c>
      <c r="S21" s="42">
        <f>S20*Q21</f>
        <v>0.41702776492666171</v>
      </c>
      <c r="T21" s="42">
        <f>P21*S21</f>
        <v>0.41702776492666171</v>
      </c>
      <c r="U21" s="42">
        <f t="shared" ref="U21:U84" si="11">(10+$G21/20)*POWER($F$1,P21)</f>
        <v>12.348507316218127</v>
      </c>
      <c r="W21" s="42">
        <f t="shared" ref="W21:W71" si="12">X21/$D21</f>
        <v>12.348507316218127</v>
      </c>
      <c r="X21" s="46">
        <f>U21/T21</f>
        <v>29.610755817156992</v>
      </c>
    </row>
    <row r="22" spans="1:24">
      <c r="A22" s="52">
        <v>2.0750000000000002</v>
      </c>
      <c r="B22" s="39">
        <f t="shared" si="7"/>
        <v>1.08</v>
      </c>
      <c r="C22" s="39">
        <f t="shared" si="0"/>
        <v>1.08</v>
      </c>
      <c r="D22" s="39">
        <f t="shared" si="1"/>
        <v>2.4202800000000009</v>
      </c>
      <c r="E22" s="40">
        <f t="shared" si="2"/>
        <v>9.1895868399762897</v>
      </c>
      <c r="F22" s="41">
        <f t="shared" si="8"/>
        <v>3.200000000000002</v>
      </c>
      <c r="G22" s="41">
        <v>16</v>
      </c>
      <c r="H22" s="48">
        <f t="shared" si="3"/>
        <v>16</v>
      </c>
      <c r="I22" s="41">
        <v>1</v>
      </c>
      <c r="K22" s="42">
        <f t="shared" si="4"/>
        <v>1</v>
      </c>
      <c r="L22" s="42">
        <f t="shared" si="9"/>
        <v>16</v>
      </c>
      <c r="M22" s="42">
        <f t="shared" si="5"/>
        <v>91.89586839976289</v>
      </c>
      <c r="N22" s="42">
        <f t="shared" si="10"/>
        <v>2.3730691386885727</v>
      </c>
      <c r="O22" s="46">
        <f t="shared" si="6"/>
        <v>5.7434917749851806</v>
      </c>
      <c r="P22" s="41">
        <v>2</v>
      </c>
      <c r="Q22" s="41">
        <v>1</v>
      </c>
      <c r="S22" s="42">
        <f>S21*Q22</f>
        <v>0.41702776492666171</v>
      </c>
      <c r="T22" s="42">
        <f t="shared" ref="T22:T85" si="13">P22*S22</f>
        <v>0.83405552985332343</v>
      </c>
      <c r="U22" s="42">
        <f t="shared" si="11"/>
        <v>14.250685436347261</v>
      </c>
      <c r="W22" s="42">
        <f t="shared" si="12"/>
        <v>7.0595200434579901</v>
      </c>
      <c r="X22" s="46">
        <f t="shared" ref="X22:X85" si="14">U22/T22</f>
        <v>17.086015170780509</v>
      </c>
    </row>
    <row r="23" spans="1:24">
      <c r="A23" s="52">
        <v>2.0750000000000002</v>
      </c>
      <c r="B23" s="39">
        <f t="shared" si="7"/>
        <v>1.085</v>
      </c>
      <c r="C23" s="39">
        <f t="shared" si="0"/>
        <v>1.085</v>
      </c>
      <c r="D23" s="39">
        <f t="shared" si="1"/>
        <v>2.4427418749999998</v>
      </c>
      <c r="E23" s="40">
        <f t="shared" si="2"/>
        <v>10.556063286183166</v>
      </c>
      <c r="F23" s="41">
        <f t="shared" si="8"/>
        <v>3.4000000000000017</v>
      </c>
      <c r="G23" s="41">
        <v>17</v>
      </c>
      <c r="H23" s="48">
        <f t="shared" si="3"/>
        <v>17</v>
      </c>
      <c r="I23" s="41">
        <v>1</v>
      </c>
      <c r="K23" s="42">
        <f t="shared" si="4"/>
        <v>1</v>
      </c>
      <c r="L23" s="42">
        <f t="shared" si="9"/>
        <v>17</v>
      </c>
      <c r="M23" s="42">
        <f t="shared" si="5"/>
        <v>105.56063286183166</v>
      </c>
      <c r="N23" s="42">
        <f t="shared" si="10"/>
        <v>2.5419996502383011</v>
      </c>
      <c r="O23" s="46">
        <f t="shared" si="6"/>
        <v>6.2094489918724509</v>
      </c>
      <c r="P23" s="41">
        <v>3</v>
      </c>
      <c r="Q23" s="41">
        <v>1</v>
      </c>
      <c r="S23" s="42">
        <f t="shared" ref="S23:S86" si="15">S22*Q23</f>
        <v>0.41702776492666171</v>
      </c>
      <c r="T23" s="42">
        <f t="shared" si="13"/>
        <v>1.2510832947799853</v>
      </c>
      <c r="U23" s="42">
        <f t="shared" si="11"/>
        <v>16.445524746637822</v>
      </c>
      <c r="W23" s="42">
        <f t="shared" si="12"/>
        <v>5.381259469043254</v>
      </c>
      <c r="X23" s="46">
        <f t="shared" si="14"/>
        <v>13.145027845272223</v>
      </c>
    </row>
    <row r="24" spans="1:24">
      <c r="A24" s="52">
        <v>2.0750000000000002</v>
      </c>
      <c r="B24" s="39">
        <f t="shared" si="7"/>
        <v>1.0900000000000001</v>
      </c>
      <c r="C24" s="39">
        <f t="shared" si="0"/>
        <v>1.0900000000000001</v>
      </c>
      <c r="D24" s="39">
        <f t="shared" si="1"/>
        <v>2.4653075000000002</v>
      </c>
      <c r="E24" s="40">
        <f t="shared" si="2"/>
        <v>12.125732532083198</v>
      </c>
      <c r="F24" s="41">
        <f t="shared" si="8"/>
        <v>3.6000000000000019</v>
      </c>
      <c r="G24" s="41">
        <v>18</v>
      </c>
      <c r="H24" s="48">
        <f t="shared" si="3"/>
        <v>18</v>
      </c>
      <c r="I24" s="41">
        <v>1</v>
      </c>
      <c r="K24" s="42">
        <f t="shared" si="4"/>
        <v>1</v>
      </c>
      <c r="L24" s="42">
        <f t="shared" si="9"/>
        <v>18</v>
      </c>
      <c r="M24" s="42">
        <f t="shared" si="5"/>
        <v>121.25732532083198</v>
      </c>
      <c r="N24" s="42">
        <f t="shared" si="10"/>
        <v>2.7325264995865846</v>
      </c>
      <c r="O24" s="46">
        <f t="shared" si="6"/>
        <v>6.7365180733795542</v>
      </c>
      <c r="P24" s="41">
        <v>4</v>
      </c>
      <c r="Q24" s="41">
        <v>1</v>
      </c>
      <c r="S24" s="42">
        <f t="shared" si="15"/>
        <v>0.41702776492666171</v>
      </c>
      <c r="T24" s="42">
        <f t="shared" si="13"/>
        <v>1.6681110597066469</v>
      </c>
      <c r="U24" s="42">
        <f t="shared" si="11"/>
        <v>18.978002279855513</v>
      </c>
      <c r="W24" s="42">
        <f t="shared" si="12"/>
        <v>4.6148164894912096</v>
      </c>
      <c r="X24" s="46">
        <f t="shared" si="14"/>
        <v>11.376941702666352</v>
      </c>
    </row>
    <row r="25" spans="1:24">
      <c r="A25" s="52">
        <v>2.0750000000000002</v>
      </c>
      <c r="B25" s="39">
        <f t="shared" si="7"/>
        <v>1.095</v>
      </c>
      <c r="C25" s="39">
        <f t="shared" si="0"/>
        <v>1.095</v>
      </c>
      <c r="D25" s="39">
        <f t="shared" si="1"/>
        <v>2.4879768749999998</v>
      </c>
      <c r="E25" s="40">
        <f t="shared" si="2"/>
        <v>13.928809012738004</v>
      </c>
      <c r="F25" s="41">
        <f t="shared" si="8"/>
        <v>3.800000000000002</v>
      </c>
      <c r="G25" s="41">
        <v>19</v>
      </c>
      <c r="H25" s="48">
        <f t="shared" si="3"/>
        <v>19</v>
      </c>
      <c r="I25" s="41">
        <v>1</v>
      </c>
      <c r="K25" s="42">
        <f t="shared" si="4"/>
        <v>1</v>
      </c>
      <c r="L25" s="42">
        <f t="shared" si="9"/>
        <v>19</v>
      </c>
      <c r="M25" s="42">
        <f t="shared" si="5"/>
        <v>139.28809012738003</v>
      </c>
      <c r="N25" s="42">
        <f t="shared" si="10"/>
        <v>2.9465515478182938</v>
      </c>
      <c r="O25" s="46">
        <f t="shared" si="6"/>
        <v>7.3309521119673704</v>
      </c>
      <c r="P25" s="41">
        <v>5</v>
      </c>
      <c r="Q25" s="41">
        <v>1</v>
      </c>
      <c r="S25" s="42">
        <f t="shared" si="15"/>
        <v>0.41702776492666171</v>
      </c>
      <c r="T25" s="42">
        <f t="shared" si="13"/>
        <v>2.0851388246333085</v>
      </c>
      <c r="U25" s="42">
        <f t="shared" si="11"/>
        <v>21.900000000000002</v>
      </c>
      <c r="W25" s="42">
        <f t="shared" si="12"/>
        <v>4.2214611872146133</v>
      </c>
      <c r="X25" s="46">
        <f t="shared" si="14"/>
        <v>10.502897812500002</v>
      </c>
    </row>
    <row r="26" spans="1:24">
      <c r="A26" s="52">
        <v>2.0750000000000002</v>
      </c>
      <c r="B26" s="39">
        <f t="shared" si="7"/>
        <v>1.1000000000000001</v>
      </c>
      <c r="C26" s="39">
        <f t="shared" si="0"/>
        <v>1.1000000000000001</v>
      </c>
      <c r="D26" s="39">
        <f t="shared" si="1"/>
        <v>2.5107500000000003</v>
      </c>
      <c r="E26" s="40">
        <f t="shared" si="2"/>
        <v>16.000000000000021</v>
      </c>
      <c r="F26" s="41">
        <f t="shared" si="8"/>
        <v>4.0000000000000018</v>
      </c>
      <c r="G26" s="49">
        <v>20</v>
      </c>
      <c r="H26" s="48">
        <f t="shared" si="3"/>
        <v>20</v>
      </c>
      <c r="I26" s="41">
        <v>1.25</v>
      </c>
      <c r="K26" s="42">
        <f t="shared" si="4"/>
        <v>1.25</v>
      </c>
      <c r="L26" s="42">
        <f t="shared" si="9"/>
        <v>25</v>
      </c>
      <c r="M26" s="42">
        <f t="shared" si="5"/>
        <v>160.00000000000023</v>
      </c>
      <c r="N26" s="42">
        <f t="shared" si="10"/>
        <v>2.549039131733549</v>
      </c>
      <c r="O26" s="46">
        <f t="shared" si="6"/>
        <v>6.4000000000000092</v>
      </c>
      <c r="P26" s="41">
        <v>6</v>
      </c>
      <c r="Q26" s="41">
        <v>1</v>
      </c>
      <c r="S26" s="42">
        <f t="shared" si="15"/>
        <v>0.41702776492666171</v>
      </c>
      <c r="T26" s="42">
        <f t="shared" si="13"/>
        <v>2.5021665895599705</v>
      </c>
      <c r="U26" s="42">
        <f t="shared" si="11"/>
        <v>25.271363809934776</v>
      </c>
      <c r="W26" s="42">
        <f t="shared" si="12"/>
        <v>4.0226198075559054</v>
      </c>
      <c r="X26" s="46">
        <f t="shared" si="14"/>
        <v>10.09979268182099</v>
      </c>
    </row>
    <row r="27" spans="1:24">
      <c r="A27" s="52">
        <v>2.0750000000000002</v>
      </c>
      <c r="B27" s="39">
        <f t="shared" si="7"/>
        <v>1.105</v>
      </c>
      <c r="C27" s="39">
        <f t="shared" si="0"/>
        <v>1.105</v>
      </c>
      <c r="D27" s="39">
        <f t="shared" si="1"/>
        <v>2.5336268749999999</v>
      </c>
      <c r="E27" s="40">
        <f t="shared" si="2"/>
        <v>18.379173679952583</v>
      </c>
      <c r="F27" s="41">
        <f t="shared" si="8"/>
        <v>4.200000000000002</v>
      </c>
      <c r="G27" s="41">
        <v>21</v>
      </c>
      <c r="H27" s="48">
        <f t="shared" si="3"/>
        <v>21</v>
      </c>
      <c r="I27" s="41">
        <v>1</v>
      </c>
      <c r="K27" s="42">
        <f t="shared" si="4"/>
        <v>1.25</v>
      </c>
      <c r="L27" s="42">
        <f t="shared" si="9"/>
        <v>26.25</v>
      </c>
      <c r="M27" s="42">
        <f t="shared" si="5"/>
        <v>183.79173679952584</v>
      </c>
      <c r="N27" s="42">
        <f t="shared" si="10"/>
        <v>2.7634653083300873</v>
      </c>
      <c r="O27" s="46">
        <f t="shared" si="6"/>
        <v>7.0015899733152702</v>
      </c>
      <c r="P27" s="41">
        <v>7</v>
      </c>
      <c r="Q27" s="41">
        <v>1</v>
      </c>
      <c r="S27" s="42">
        <f t="shared" si="15"/>
        <v>0.41702776492666171</v>
      </c>
      <c r="T27" s="42">
        <f t="shared" si="13"/>
        <v>2.9191943544866321</v>
      </c>
      <c r="U27" s="42">
        <f t="shared" si="11"/>
        <v>29.161124828080979</v>
      </c>
      <c r="W27" s="42">
        <f t="shared" si="12"/>
        <v>3.942744225951976</v>
      </c>
      <c r="X27" s="46">
        <f t="shared" si="14"/>
        <v>9.989442732122999</v>
      </c>
    </row>
    <row r="28" spans="1:24">
      <c r="A28" s="52">
        <v>2.0750000000000002</v>
      </c>
      <c r="B28" s="39">
        <f t="shared" si="7"/>
        <v>1.1100000000000001</v>
      </c>
      <c r="C28" s="39">
        <f t="shared" si="0"/>
        <v>1.1100000000000001</v>
      </c>
      <c r="D28" s="39">
        <f t="shared" si="1"/>
        <v>2.5566075000000006</v>
      </c>
      <c r="E28" s="40">
        <f t="shared" si="2"/>
        <v>21.112126572366336</v>
      </c>
      <c r="F28" s="41">
        <f t="shared" si="8"/>
        <v>4.4000000000000021</v>
      </c>
      <c r="G28" s="41">
        <v>22</v>
      </c>
      <c r="H28" s="48">
        <f t="shared" si="3"/>
        <v>22</v>
      </c>
      <c r="I28" s="41">
        <v>1</v>
      </c>
      <c r="K28" s="42">
        <f t="shared" si="4"/>
        <v>1.25</v>
      </c>
      <c r="L28" s="42">
        <f t="shared" si="9"/>
        <v>27.5</v>
      </c>
      <c r="M28" s="42">
        <f t="shared" si="5"/>
        <v>211.12126572366336</v>
      </c>
      <c r="N28" s="42">
        <f t="shared" si="10"/>
        <v>3.0028609927045657</v>
      </c>
      <c r="O28" s="46">
        <f t="shared" si="6"/>
        <v>7.6771369354059402</v>
      </c>
      <c r="P28" s="41">
        <v>8</v>
      </c>
      <c r="Q28" s="41">
        <v>1</v>
      </c>
      <c r="S28" s="42">
        <f t="shared" si="15"/>
        <v>0.41702776492666171</v>
      </c>
      <c r="T28" s="42">
        <f t="shared" si="13"/>
        <v>3.3362221194132937</v>
      </c>
      <c r="U28" s="42">
        <f t="shared" si="11"/>
        <v>33.648907776530855</v>
      </c>
      <c r="W28" s="42">
        <f t="shared" si="12"/>
        <v>3.945044948589143</v>
      </c>
      <c r="X28" s="46">
        <f t="shared" si="14"/>
        <v>10.08593150340012</v>
      </c>
    </row>
    <row r="29" spans="1:24">
      <c r="A29" s="52">
        <v>2.0750000000000002</v>
      </c>
      <c r="B29" s="39">
        <f t="shared" si="7"/>
        <v>1.115</v>
      </c>
      <c r="C29" s="39">
        <f t="shared" si="0"/>
        <v>1.115</v>
      </c>
      <c r="D29" s="39">
        <f t="shared" si="1"/>
        <v>2.579691875</v>
      </c>
      <c r="E29" s="40">
        <f t="shared" si="2"/>
        <v>24.251465064166407</v>
      </c>
      <c r="F29" s="41">
        <f t="shared" si="8"/>
        <v>4.6000000000000023</v>
      </c>
      <c r="G29" s="41">
        <v>23</v>
      </c>
      <c r="H29" s="48">
        <f t="shared" si="3"/>
        <v>23</v>
      </c>
      <c r="I29" s="41">
        <v>1</v>
      </c>
      <c r="K29" s="42">
        <f t="shared" si="4"/>
        <v>1.25</v>
      </c>
      <c r="L29" s="42">
        <f t="shared" si="9"/>
        <v>28.75</v>
      </c>
      <c r="M29" s="42">
        <f t="shared" si="5"/>
        <v>242.51465064166408</v>
      </c>
      <c r="N29" s="42">
        <f t="shared" si="10"/>
        <v>3.2698836159383546</v>
      </c>
      <c r="O29" s="46">
        <f t="shared" si="6"/>
        <v>8.4352921962317939</v>
      </c>
      <c r="P29" s="41">
        <v>9</v>
      </c>
      <c r="Q29" s="41">
        <v>1</v>
      </c>
      <c r="S29" s="42">
        <f t="shared" si="15"/>
        <v>0.41702776492666171</v>
      </c>
      <c r="T29" s="42">
        <f t="shared" si="13"/>
        <v>3.7532498843399553</v>
      </c>
      <c r="U29" s="42">
        <f t="shared" si="11"/>
        <v>38.826555123007161</v>
      </c>
      <c r="W29" s="42">
        <f t="shared" si="12"/>
        <v>4.0100846824477694</v>
      </c>
      <c r="X29" s="46">
        <f t="shared" si="14"/>
        <v>10.344782873372466</v>
      </c>
    </row>
    <row r="30" spans="1:24">
      <c r="A30" s="52">
        <v>2.0750000000000002</v>
      </c>
      <c r="B30" s="39">
        <f t="shared" si="7"/>
        <v>1.1200000000000001</v>
      </c>
      <c r="C30" s="39">
        <f t="shared" si="0"/>
        <v>1.1200000000000001</v>
      </c>
      <c r="D30" s="39">
        <f t="shared" si="1"/>
        <v>2.6028800000000007</v>
      </c>
      <c r="E30" s="40">
        <f t="shared" si="2"/>
        <v>27.857618025476015</v>
      </c>
      <c r="F30" s="41">
        <f t="shared" si="8"/>
        <v>4.8000000000000025</v>
      </c>
      <c r="G30" s="41">
        <v>24</v>
      </c>
      <c r="H30" s="48">
        <f t="shared" si="3"/>
        <v>24</v>
      </c>
      <c r="I30" s="41">
        <v>1</v>
      </c>
      <c r="K30" s="42">
        <f t="shared" si="4"/>
        <v>1.25</v>
      </c>
      <c r="L30" s="42">
        <f t="shared" si="9"/>
        <v>30</v>
      </c>
      <c r="M30" s="42">
        <f t="shared" si="5"/>
        <v>278.57618025476017</v>
      </c>
      <c r="N30" s="42">
        <f t="shared" si="10"/>
        <v>3.5675377563155699</v>
      </c>
      <c r="O30" s="46">
        <f t="shared" si="6"/>
        <v>9.2858726751586733</v>
      </c>
      <c r="P30" s="49">
        <v>10</v>
      </c>
      <c r="Q30" s="41">
        <v>1</v>
      </c>
      <c r="S30" s="42">
        <f t="shared" si="15"/>
        <v>0.41702776492666171</v>
      </c>
      <c r="T30" s="42">
        <f t="shared" si="13"/>
        <v>4.1702776492666169</v>
      </c>
      <c r="U30" s="42">
        <f t="shared" si="11"/>
        <v>44.800000000000026</v>
      </c>
      <c r="W30" s="42">
        <f t="shared" si="12"/>
        <v>4.127232142857145</v>
      </c>
      <c r="X30" s="46">
        <f t="shared" si="14"/>
        <v>10.742690000000009</v>
      </c>
    </row>
    <row r="31" spans="1:24">
      <c r="A31" s="52">
        <v>2.0750000000000002</v>
      </c>
      <c r="B31" s="39">
        <f t="shared" si="7"/>
        <v>1.125</v>
      </c>
      <c r="C31" s="39">
        <f t="shared" si="0"/>
        <v>1.125</v>
      </c>
      <c r="D31" s="39">
        <f t="shared" si="1"/>
        <v>2.6261718750000003</v>
      </c>
      <c r="E31" s="40">
        <f t="shared" si="2"/>
        <v>32.000000000000057</v>
      </c>
      <c r="F31" s="41">
        <f t="shared" si="8"/>
        <v>5.0000000000000027</v>
      </c>
      <c r="G31" s="41">
        <v>25</v>
      </c>
      <c r="H31" s="48">
        <f t="shared" si="3"/>
        <v>25</v>
      </c>
      <c r="I31" s="41">
        <v>1</v>
      </c>
      <c r="K31" s="42">
        <f t="shared" si="4"/>
        <v>1.25</v>
      </c>
      <c r="L31" s="42">
        <f t="shared" si="9"/>
        <v>31.25</v>
      </c>
      <c r="M31" s="42">
        <f t="shared" si="5"/>
        <v>320.00000000000057</v>
      </c>
      <c r="N31" s="42">
        <f t="shared" si="10"/>
        <v>3.8992116614606638</v>
      </c>
      <c r="O31" s="46">
        <f t="shared" si="6"/>
        <v>10.240000000000018</v>
      </c>
      <c r="P31" s="41">
        <v>11</v>
      </c>
      <c r="Q31" s="41">
        <v>1</v>
      </c>
      <c r="S31" s="42">
        <f t="shared" si="15"/>
        <v>0.41702776492666171</v>
      </c>
      <c r="T31" s="42">
        <f t="shared" si="13"/>
        <v>4.5873054141932785</v>
      </c>
      <c r="U31" s="42">
        <f t="shared" si="11"/>
        <v>51.691425974866611</v>
      </c>
      <c r="W31" s="42">
        <f t="shared" si="12"/>
        <v>4.2907944613929683</v>
      </c>
      <c r="X31" s="46">
        <f t="shared" si="14"/>
        <v>11.268363735915988</v>
      </c>
    </row>
    <row r="32" spans="1:24">
      <c r="A32" s="52">
        <v>2.0750000000000002</v>
      </c>
      <c r="B32" s="39">
        <f t="shared" si="7"/>
        <v>1.1299999999999999</v>
      </c>
      <c r="C32" s="39">
        <f t="shared" si="0"/>
        <v>1.1299999999999999</v>
      </c>
      <c r="D32" s="39">
        <f t="shared" si="1"/>
        <v>2.6495674999999994</v>
      </c>
      <c r="E32" s="40">
        <f t="shared" si="2"/>
        <v>36.75834735990518</v>
      </c>
      <c r="F32" s="41">
        <f t="shared" si="8"/>
        <v>5.2000000000000028</v>
      </c>
      <c r="G32" s="41">
        <v>26</v>
      </c>
      <c r="H32" s="48">
        <f t="shared" si="3"/>
        <v>26</v>
      </c>
      <c r="I32" s="41">
        <v>1</v>
      </c>
      <c r="K32" s="42">
        <f t="shared" si="4"/>
        <v>1.25</v>
      </c>
      <c r="L32" s="42">
        <f t="shared" si="9"/>
        <v>32.5</v>
      </c>
      <c r="M32" s="42">
        <f t="shared" si="5"/>
        <v>367.58347359905179</v>
      </c>
      <c r="N32" s="42">
        <f t="shared" si="10"/>
        <v>4.2687196027746692</v>
      </c>
      <c r="O32" s="46">
        <f t="shared" si="6"/>
        <v>11.310260726124671</v>
      </c>
      <c r="P32" s="41">
        <v>12</v>
      </c>
      <c r="Q32" s="41">
        <v>1</v>
      </c>
      <c r="S32" s="42">
        <f t="shared" si="15"/>
        <v>0.41702776492666171</v>
      </c>
      <c r="T32" s="42">
        <f t="shared" si="13"/>
        <v>5.004333179119941</v>
      </c>
      <c r="U32" s="42">
        <f t="shared" si="11"/>
        <v>59.641757566934871</v>
      </c>
      <c r="W32" s="42">
        <f t="shared" si="12"/>
        <v>4.4981012666281046</v>
      </c>
      <c r="X32" s="46">
        <f t="shared" si="14"/>
        <v>11.918022927766659</v>
      </c>
    </row>
    <row r="33" spans="1:32">
      <c r="A33" s="52">
        <v>2.0750000000000002</v>
      </c>
      <c r="B33" s="39">
        <f t="shared" si="7"/>
        <v>1.135</v>
      </c>
      <c r="C33" s="39">
        <f t="shared" si="0"/>
        <v>1.135</v>
      </c>
      <c r="D33" s="39">
        <f t="shared" si="1"/>
        <v>2.673066875</v>
      </c>
      <c r="E33" s="40">
        <f t="shared" si="2"/>
        <v>42.224253144732685</v>
      </c>
      <c r="F33" s="41">
        <f t="shared" si="8"/>
        <v>5.400000000000003</v>
      </c>
      <c r="G33" s="41">
        <v>27</v>
      </c>
      <c r="H33" s="48">
        <f t="shared" si="3"/>
        <v>27</v>
      </c>
      <c r="I33" s="41">
        <v>1</v>
      </c>
      <c r="K33" s="42">
        <f t="shared" si="4"/>
        <v>1.25</v>
      </c>
      <c r="L33" s="42">
        <f t="shared" si="9"/>
        <v>33.75</v>
      </c>
      <c r="M33" s="42">
        <f t="shared" si="5"/>
        <v>422.24253144732688</v>
      </c>
      <c r="N33" s="42">
        <f t="shared" si="10"/>
        <v>4.6803504759534071</v>
      </c>
      <c r="O33" s="46">
        <f t="shared" si="6"/>
        <v>12.510889820661538</v>
      </c>
      <c r="P33" s="41">
        <v>13</v>
      </c>
      <c r="Q33" s="41">
        <v>1</v>
      </c>
      <c r="S33" s="42">
        <f t="shared" si="15"/>
        <v>0.41702776492666171</v>
      </c>
      <c r="T33" s="42">
        <f t="shared" si="13"/>
        <v>5.4213609440466026</v>
      </c>
      <c r="U33" s="42">
        <f t="shared" si="11"/>
        <v>68.81353211957213</v>
      </c>
      <c r="W33" s="42">
        <f t="shared" si="12"/>
        <v>4.7484919204976759</v>
      </c>
      <c r="X33" s="46">
        <f t="shared" si="14"/>
        <v>12.693036458887471</v>
      </c>
    </row>
    <row r="34" spans="1:32">
      <c r="A34" s="52">
        <v>2.0750000000000002</v>
      </c>
      <c r="B34" s="39">
        <f t="shared" si="7"/>
        <v>1.1400000000000001</v>
      </c>
      <c r="C34" s="39">
        <f t="shared" si="0"/>
        <v>1.1400000000000001</v>
      </c>
      <c r="D34" s="39">
        <f t="shared" si="1"/>
        <v>2.6966700000000006</v>
      </c>
      <c r="E34" s="40">
        <f t="shared" si="2"/>
        <v>48.502930128332828</v>
      </c>
      <c r="F34" s="41">
        <f t="shared" si="8"/>
        <v>5.6000000000000032</v>
      </c>
      <c r="G34" s="41">
        <v>28</v>
      </c>
      <c r="H34" s="48">
        <f t="shared" si="3"/>
        <v>28</v>
      </c>
      <c r="I34" s="41">
        <v>1</v>
      </c>
      <c r="K34" s="42">
        <f t="shared" si="4"/>
        <v>1.25</v>
      </c>
      <c r="L34" s="42">
        <f t="shared" si="9"/>
        <v>35</v>
      </c>
      <c r="M34" s="42">
        <f t="shared" si="5"/>
        <v>485.02930128332827</v>
      </c>
      <c r="N34" s="42">
        <f t="shared" si="10"/>
        <v>5.1389232040503732</v>
      </c>
      <c r="O34" s="46">
        <f t="shared" si="6"/>
        <v>13.857980036666522</v>
      </c>
      <c r="P34" s="41">
        <v>14</v>
      </c>
      <c r="Q34" s="41">
        <v>1</v>
      </c>
      <c r="S34" s="42">
        <f t="shared" si="15"/>
        <v>0.41702776492666171</v>
      </c>
      <c r="T34" s="42">
        <f t="shared" si="13"/>
        <v>5.8383887089732642</v>
      </c>
      <c r="U34" s="42">
        <f t="shared" si="11"/>
        <v>79.394211372606577</v>
      </c>
      <c r="W34" s="42">
        <f t="shared" si="12"/>
        <v>5.0427568657096939</v>
      </c>
      <c r="X34" s="46">
        <f t="shared" si="14"/>
        <v>13.598651157053364</v>
      </c>
    </row>
    <row r="35" spans="1:32">
      <c r="A35" s="52">
        <v>2.0750000000000002</v>
      </c>
      <c r="B35" s="39">
        <f t="shared" si="7"/>
        <v>1.145</v>
      </c>
      <c r="C35" s="39">
        <f t="shared" si="0"/>
        <v>1.145</v>
      </c>
      <c r="D35" s="39">
        <f t="shared" si="1"/>
        <v>2.7203768750000004</v>
      </c>
      <c r="E35" s="40">
        <f t="shared" si="2"/>
        <v>55.715236050952051</v>
      </c>
      <c r="F35" s="41">
        <f t="shared" si="8"/>
        <v>5.8000000000000034</v>
      </c>
      <c r="G35" s="41">
        <v>29</v>
      </c>
      <c r="H35" s="48">
        <f t="shared" si="3"/>
        <v>29</v>
      </c>
      <c r="I35" s="41">
        <v>1</v>
      </c>
      <c r="K35" s="42">
        <f t="shared" si="4"/>
        <v>1.25</v>
      </c>
      <c r="L35" s="42">
        <f t="shared" si="9"/>
        <v>36.25</v>
      </c>
      <c r="M35" s="42">
        <f t="shared" si="5"/>
        <v>557.15236050952046</v>
      </c>
      <c r="N35" s="42">
        <f t="shared" si="10"/>
        <v>5.6498496333960357</v>
      </c>
      <c r="O35" s="46">
        <f t="shared" si="6"/>
        <v>15.369720289917806</v>
      </c>
      <c r="P35" s="41">
        <v>15</v>
      </c>
      <c r="Q35" s="41">
        <v>1</v>
      </c>
      <c r="S35" s="42">
        <f t="shared" si="15"/>
        <v>0.41702776492666171</v>
      </c>
      <c r="T35" s="42">
        <f t="shared" si="13"/>
        <v>6.2554164738999258</v>
      </c>
      <c r="U35" s="42">
        <f t="shared" si="11"/>
        <v>91.60000000000008</v>
      </c>
      <c r="W35" s="42">
        <f t="shared" si="12"/>
        <v>5.3828238719068455</v>
      </c>
      <c r="X35" s="46">
        <f t="shared" si="14"/>
        <v>14.643309583333346</v>
      </c>
    </row>
    <row r="36" spans="1:32">
      <c r="A36" s="52">
        <v>2.0750000000000002</v>
      </c>
      <c r="B36" s="39">
        <f t="shared" si="7"/>
        <v>1.1499999999999999</v>
      </c>
      <c r="C36" s="39">
        <f t="shared" si="0"/>
        <v>1.1499999999999999</v>
      </c>
      <c r="D36" s="39">
        <f t="shared" si="1"/>
        <v>2.7441874999999998</v>
      </c>
      <c r="E36" s="40">
        <f t="shared" si="2"/>
        <v>64.000000000000114</v>
      </c>
      <c r="F36" s="41">
        <f t="shared" si="8"/>
        <v>6.0000000000000027</v>
      </c>
      <c r="G36" s="49">
        <v>30</v>
      </c>
      <c r="H36" s="48">
        <f t="shared" si="3"/>
        <v>30</v>
      </c>
      <c r="I36" s="41">
        <v>1</v>
      </c>
      <c r="K36" s="42">
        <f t="shared" si="4"/>
        <v>1.25</v>
      </c>
      <c r="L36" s="42">
        <f t="shared" si="9"/>
        <v>37.5</v>
      </c>
      <c r="M36" s="42">
        <f t="shared" si="5"/>
        <v>640.00000000000114</v>
      </c>
      <c r="N36" s="42">
        <f t="shared" si="10"/>
        <v>6.2192057454771952</v>
      </c>
      <c r="O36" s="46">
        <f t="shared" si="6"/>
        <v>17.066666666666698</v>
      </c>
      <c r="P36" s="41">
        <v>16</v>
      </c>
      <c r="Q36" s="41">
        <v>1</v>
      </c>
      <c r="S36" s="42">
        <f t="shared" si="15"/>
        <v>0.41702776492666171</v>
      </c>
      <c r="T36" s="42">
        <f t="shared" si="13"/>
        <v>6.6724442388265874</v>
      </c>
      <c r="U36" s="42">
        <f t="shared" si="11"/>
        <v>105.68024865972733</v>
      </c>
      <c r="W36" s="42">
        <f t="shared" si="12"/>
        <v>5.7715849412758704</v>
      </c>
      <c r="X36" s="46">
        <f t="shared" si="14"/>
        <v>15.838311251037476</v>
      </c>
    </row>
    <row r="37" spans="1:32">
      <c r="A37" s="52">
        <v>2.0750000000000002</v>
      </c>
      <c r="B37" s="39">
        <f t="shared" si="7"/>
        <v>1.155</v>
      </c>
      <c r="C37" s="39">
        <f t="shared" si="0"/>
        <v>1.155</v>
      </c>
      <c r="D37" s="39">
        <f t="shared" si="1"/>
        <v>2.7681018750000002</v>
      </c>
      <c r="E37" s="40">
        <f t="shared" si="2"/>
        <v>73.516694719810388</v>
      </c>
      <c r="F37" s="41">
        <f t="shared" si="8"/>
        <v>6.2000000000000037</v>
      </c>
      <c r="G37" s="41">
        <v>31</v>
      </c>
      <c r="H37" s="48">
        <f t="shared" si="3"/>
        <v>31</v>
      </c>
      <c r="I37" s="41">
        <v>1</v>
      </c>
      <c r="K37" s="42">
        <f t="shared" si="4"/>
        <v>1.25</v>
      </c>
      <c r="L37" s="42">
        <f t="shared" si="9"/>
        <v>38.75</v>
      </c>
      <c r="M37" s="42">
        <f t="shared" si="5"/>
        <v>735.16694719810391</v>
      </c>
      <c r="N37" s="42">
        <f t="shared" si="10"/>
        <v>6.8538121452895044</v>
      </c>
      <c r="O37" s="46">
        <f t="shared" si="6"/>
        <v>18.97205025027365</v>
      </c>
      <c r="P37" s="41">
        <v>17</v>
      </c>
      <c r="Q37" s="41">
        <v>1</v>
      </c>
      <c r="S37" s="42">
        <f t="shared" si="15"/>
        <v>0.41702776492666171</v>
      </c>
      <c r="T37" s="42">
        <f t="shared" si="13"/>
        <v>7.089472003753249</v>
      </c>
      <c r="U37" s="42">
        <f t="shared" si="11"/>
        <v>121.92253095541558</v>
      </c>
      <c r="W37" s="42">
        <f t="shared" si="12"/>
        <v>6.2128090833182705</v>
      </c>
      <c r="X37" s="46">
        <f t="shared" si="14"/>
        <v>17.197688472550336</v>
      </c>
      <c r="Z37" s="41" t="s">
        <v>32</v>
      </c>
      <c r="AB37" s="42"/>
      <c r="AC37" s="42"/>
      <c r="AF37" s="41" t="s">
        <v>32</v>
      </c>
    </row>
    <row r="38" spans="1:32">
      <c r="A38" s="52">
        <v>2.0750000000000002</v>
      </c>
      <c r="B38" s="39">
        <f t="shared" si="7"/>
        <v>1.1599999999999999</v>
      </c>
      <c r="C38" s="39">
        <f t="shared" si="0"/>
        <v>1.1599999999999999</v>
      </c>
      <c r="D38" s="39">
        <f t="shared" si="1"/>
        <v>2.7921199999999997</v>
      </c>
      <c r="E38" s="40">
        <f t="shared" si="2"/>
        <v>84.448506289465413</v>
      </c>
      <c r="F38" s="41">
        <f t="shared" si="8"/>
        <v>6.4000000000000039</v>
      </c>
      <c r="G38" s="41">
        <v>32</v>
      </c>
      <c r="H38" s="48">
        <f t="shared" si="3"/>
        <v>32</v>
      </c>
      <c r="I38" s="41">
        <v>1</v>
      </c>
      <c r="K38" s="42">
        <f t="shared" si="4"/>
        <v>1.25</v>
      </c>
      <c r="L38" s="42">
        <f t="shared" si="9"/>
        <v>40</v>
      </c>
      <c r="M38" s="42">
        <f t="shared" si="5"/>
        <v>844.48506289465411</v>
      </c>
      <c r="N38" s="42">
        <f t="shared" si="10"/>
        <v>7.561324933157012</v>
      </c>
      <c r="O38" s="46">
        <f t="shared" si="6"/>
        <v>21.112126572366353</v>
      </c>
      <c r="P38" s="41">
        <v>18</v>
      </c>
      <c r="Q38" s="41">
        <v>1</v>
      </c>
      <c r="S38" s="42">
        <f t="shared" si="15"/>
        <v>0.41702776492666171</v>
      </c>
      <c r="T38" s="42">
        <f t="shared" si="13"/>
        <v>7.5064997686799106</v>
      </c>
      <c r="U38" s="42">
        <f t="shared" si="11"/>
        <v>140.6584973721651</v>
      </c>
      <c r="W38" s="42">
        <f t="shared" si="12"/>
        <v>6.7111109470252153</v>
      </c>
      <c r="X38" s="46">
        <f t="shared" si="14"/>
        <v>18.738227097408043</v>
      </c>
      <c r="Z38" s="44">
        <v>1</v>
      </c>
      <c r="AB38" s="42"/>
      <c r="AC38" s="42"/>
      <c r="AF38" s="51">
        <f>10+$G43/20</f>
        <v>11.85</v>
      </c>
    </row>
    <row r="39" spans="1:32">
      <c r="A39" s="52">
        <v>2.0750000000000002</v>
      </c>
      <c r="B39" s="39">
        <f t="shared" si="7"/>
        <v>1.165</v>
      </c>
      <c r="C39" s="39">
        <f t="shared" si="0"/>
        <v>1.165</v>
      </c>
      <c r="D39" s="39">
        <f t="shared" si="1"/>
        <v>2.8162418750000002</v>
      </c>
      <c r="E39" s="40">
        <f t="shared" si="2"/>
        <v>97.005860256665699</v>
      </c>
      <c r="F39" s="41">
        <f t="shared" si="8"/>
        <v>6.6000000000000032</v>
      </c>
      <c r="G39" s="41">
        <v>33</v>
      </c>
      <c r="H39" s="48">
        <f t="shared" si="3"/>
        <v>33</v>
      </c>
      <c r="I39" s="41">
        <v>1</v>
      </c>
      <c r="K39" s="42">
        <f t="shared" si="4"/>
        <v>1.25</v>
      </c>
      <c r="L39" s="42">
        <f t="shared" si="9"/>
        <v>41.25</v>
      </c>
      <c r="M39" s="42">
        <f t="shared" si="5"/>
        <v>970.05860256665699</v>
      </c>
      <c r="N39" s="42">
        <f t="shared" si="10"/>
        <v>8.3503382263407708</v>
      </c>
      <c r="O39" s="46">
        <f t="shared" si="6"/>
        <v>23.516572183434107</v>
      </c>
      <c r="P39" s="41">
        <v>19</v>
      </c>
      <c r="Q39" s="41">
        <v>1</v>
      </c>
      <c r="S39" s="42">
        <f t="shared" si="15"/>
        <v>0.41702776492666171</v>
      </c>
      <c r="T39" s="42">
        <f t="shared" si="13"/>
        <v>7.9235275336065722</v>
      </c>
      <c r="U39" s="42">
        <f t="shared" si="11"/>
        <v>162.27062499839775</v>
      </c>
      <c r="W39" s="42">
        <f t="shared" si="12"/>
        <v>7.2719583986199936</v>
      </c>
      <c r="X39" s="46">
        <f t="shared" si="14"/>
        <v>20.479593755451571</v>
      </c>
      <c r="Z39" s="42" t="s">
        <v>1</v>
      </c>
      <c r="AB39" s="42"/>
      <c r="AC39" s="42"/>
      <c r="AF39" s="46" t="s">
        <v>3</v>
      </c>
    </row>
    <row r="40" spans="1:32">
      <c r="A40" s="52">
        <v>2.0750000000000002</v>
      </c>
      <c r="B40" s="39">
        <f t="shared" si="7"/>
        <v>1.17</v>
      </c>
      <c r="C40" s="39">
        <f t="shared" si="0"/>
        <v>1.17</v>
      </c>
      <c r="D40" s="39">
        <f t="shared" si="1"/>
        <v>2.8404674999999999</v>
      </c>
      <c r="E40" s="40">
        <f t="shared" si="2"/>
        <v>111.43047210190414</v>
      </c>
      <c r="F40" s="41">
        <f t="shared" si="8"/>
        <v>6.8000000000000034</v>
      </c>
      <c r="G40" s="41">
        <v>34</v>
      </c>
      <c r="H40" s="48">
        <f t="shared" si="3"/>
        <v>34</v>
      </c>
      <c r="I40" s="41">
        <v>1</v>
      </c>
      <c r="K40" s="42">
        <f t="shared" si="4"/>
        <v>1.25</v>
      </c>
      <c r="L40" s="42">
        <f t="shared" si="9"/>
        <v>42.5</v>
      </c>
      <c r="M40" s="42">
        <f t="shared" si="5"/>
        <v>1114.3047210190414</v>
      </c>
      <c r="N40" s="42">
        <f t="shared" si="10"/>
        <v>9.2304997723835029</v>
      </c>
      <c r="O40" s="46">
        <f t="shared" si="6"/>
        <v>26.218934612212738</v>
      </c>
      <c r="P40" s="49">
        <v>20</v>
      </c>
      <c r="Q40" s="41">
        <v>1.5</v>
      </c>
      <c r="S40" s="42">
        <f t="shared" si="15"/>
        <v>0.62554164738999263</v>
      </c>
      <c r="T40" s="42">
        <f t="shared" si="13"/>
        <v>12.510832947799852</v>
      </c>
      <c r="U40" s="42">
        <f t="shared" si="11"/>
        <v>187.20000000000024</v>
      </c>
      <c r="W40" s="42">
        <f t="shared" si="12"/>
        <v>5.2678062678062751</v>
      </c>
      <c r="X40" s="46">
        <f t="shared" si="14"/>
        <v>14.96303250000002</v>
      </c>
      <c r="Z40" s="42">
        <f>1/$D43</f>
        <v>0.2184468060728649</v>
      </c>
      <c r="AA40" s="57">
        <f>Z40*$E43</f>
        <v>36.895012953115931</v>
      </c>
      <c r="AB40" s="42"/>
      <c r="AC40" s="42"/>
      <c r="AF40" s="57">
        <f>$E43*AF38</f>
        <v>2001.4295990603305</v>
      </c>
    </row>
    <row r="41" spans="1:32">
      <c r="A41" s="52">
        <v>2.0750000000000002</v>
      </c>
      <c r="B41" s="39">
        <f t="shared" si="7"/>
        <v>1.175</v>
      </c>
      <c r="C41" s="39">
        <f t="shared" si="0"/>
        <v>1.175</v>
      </c>
      <c r="D41" s="39">
        <f t="shared" si="1"/>
        <v>2.8647968750000006</v>
      </c>
      <c r="E41" s="40">
        <f t="shared" si="2"/>
        <v>128.00000000000031</v>
      </c>
      <c r="F41" s="41">
        <f t="shared" si="8"/>
        <v>7.0000000000000036</v>
      </c>
      <c r="G41" s="41">
        <v>35</v>
      </c>
      <c r="H41" s="48">
        <f t="shared" si="3"/>
        <v>35</v>
      </c>
      <c r="I41" s="41">
        <v>1</v>
      </c>
      <c r="K41" s="42">
        <f t="shared" si="4"/>
        <v>1.25</v>
      </c>
      <c r="L41" s="42">
        <f t="shared" si="9"/>
        <v>43.75</v>
      </c>
      <c r="M41" s="42">
        <f t="shared" si="5"/>
        <v>1280.0000000000032</v>
      </c>
      <c r="N41" s="42">
        <f t="shared" si="10"/>
        <v>10.212641291415443</v>
      </c>
      <c r="O41" s="46">
        <f t="shared" si="6"/>
        <v>29.257142857142931</v>
      </c>
      <c r="P41" s="41">
        <v>21</v>
      </c>
      <c r="Q41" s="41">
        <v>1</v>
      </c>
      <c r="S41" s="42">
        <f t="shared" si="15"/>
        <v>0.62554164738999263</v>
      </c>
      <c r="T41" s="42">
        <f t="shared" si="13"/>
        <v>13.136374595189846</v>
      </c>
      <c r="U41" s="42">
        <f t="shared" si="11"/>
        <v>215.95529073944286</v>
      </c>
      <c r="W41" s="42">
        <f t="shared" si="12"/>
        <v>5.7384485197960684</v>
      </c>
      <c r="X41" s="46">
        <f t="shared" si="14"/>
        <v>16.439489386860156</v>
      </c>
      <c r="Y41" s="41" t="s">
        <v>81</v>
      </c>
      <c r="Z41" s="44" t="s">
        <v>82</v>
      </c>
      <c r="AB41" s="42" t="s">
        <v>15</v>
      </c>
      <c r="AC41" s="42" t="s">
        <v>1</v>
      </c>
      <c r="AD41" s="42" t="s">
        <v>83</v>
      </c>
      <c r="AF41" s="47"/>
    </row>
    <row r="42" spans="1:32">
      <c r="A42" s="52">
        <v>2.0750000000000002</v>
      </c>
      <c r="B42" s="39">
        <f t="shared" si="7"/>
        <v>1.18</v>
      </c>
      <c r="C42" s="39">
        <f t="shared" si="0"/>
        <v>1.18</v>
      </c>
      <c r="D42" s="39">
        <f t="shared" si="1"/>
        <v>2.88923</v>
      </c>
      <c r="E42" s="40">
        <f t="shared" si="2"/>
        <v>147.03338943962083</v>
      </c>
      <c r="F42" s="41">
        <f t="shared" si="8"/>
        <v>7.2000000000000037</v>
      </c>
      <c r="G42" s="41">
        <v>36</v>
      </c>
      <c r="H42" s="48">
        <f t="shared" si="3"/>
        <v>36</v>
      </c>
      <c r="I42" s="41">
        <v>1</v>
      </c>
      <c r="K42" s="42">
        <f t="shared" si="4"/>
        <v>1.25</v>
      </c>
      <c r="L42" s="42">
        <f t="shared" si="9"/>
        <v>45</v>
      </c>
      <c r="M42" s="42">
        <f t="shared" si="5"/>
        <v>1470.3338943962083</v>
      </c>
      <c r="N42" s="42">
        <f t="shared" si="10"/>
        <v>11.308925403009786</v>
      </c>
      <c r="O42" s="46">
        <f t="shared" si="6"/>
        <v>32.674086542137964</v>
      </c>
      <c r="P42" s="41">
        <v>22</v>
      </c>
      <c r="Q42" s="41">
        <v>1</v>
      </c>
      <c r="S42" s="42">
        <f t="shared" si="15"/>
        <v>0.62554164738999263</v>
      </c>
      <c r="T42" s="42">
        <f t="shared" si="13"/>
        <v>13.761916242579838</v>
      </c>
      <c r="U42" s="42">
        <f t="shared" si="11"/>
        <v>249.12309355392279</v>
      </c>
      <c r="W42" s="42">
        <f t="shared" si="12"/>
        <v>6.2654600077531706</v>
      </c>
      <c r="X42" s="46">
        <f t="shared" si="14"/>
        <v>18.102355018200694</v>
      </c>
      <c r="AB42" s="42">
        <f>1*Z40</f>
        <v>0.2184468060728649</v>
      </c>
      <c r="AC42" s="42"/>
      <c r="AD42" s="42" t="s">
        <v>77</v>
      </c>
      <c r="AF42" s="46"/>
    </row>
    <row r="43" spans="1:32">
      <c r="A43" s="52">
        <v>3.26</v>
      </c>
      <c r="B43" s="39">
        <f t="shared" si="7"/>
        <v>1.1850000000000001</v>
      </c>
      <c r="C43" s="39">
        <f t="shared" si="0"/>
        <v>1.1850000000000001</v>
      </c>
      <c r="D43" s="39">
        <f t="shared" si="1"/>
        <v>4.5777735000000002</v>
      </c>
      <c r="E43" s="40">
        <f t="shared" si="2"/>
        <v>168.89701257893086</v>
      </c>
      <c r="F43" s="41">
        <f t="shared" si="8"/>
        <v>7.4000000000000039</v>
      </c>
      <c r="G43" s="41">
        <v>37</v>
      </c>
      <c r="H43" s="48">
        <f t="shared" si="3"/>
        <v>37</v>
      </c>
      <c r="I43" s="41">
        <v>1</v>
      </c>
      <c r="K43" s="42">
        <f t="shared" si="4"/>
        <v>1.25</v>
      </c>
      <c r="L43" s="42">
        <f t="shared" si="9"/>
        <v>46.25</v>
      </c>
      <c r="M43" s="42">
        <f t="shared" si="5"/>
        <v>1688.9701257893084</v>
      </c>
      <c r="N43" s="42">
        <f t="shared" si="10"/>
        <v>7.9773000979710114</v>
      </c>
      <c r="O43" s="46">
        <f t="shared" si="6"/>
        <v>36.518272990039101</v>
      </c>
      <c r="P43" s="41">
        <v>23</v>
      </c>
      <c r="Q43" s="41">
        <v>1</v>
      </c>
      <c r="S43" s="42">
        <f t="shared" si="15"/>
        <v>0.62554164738999263</v>
      </c>
      <c r="T43" s="42">
        <f t="shared" si="13"/>
        <v>14.387457889969831</v>
      </c>
      <c r="U43" s="42">
        <f t="shared" si="11"/>
        <v>287.37986101037194</v>
      </c>
      <c r="W43" s="42">
        <f t="shared" si="12"/>
        <v>4.3633290361283708</v>
      </c>
      <c r="X43" s="46">
        <f t="shared" si="14"/>
        <v>19.974332033368999</v>
      </c>
      <c r="Y43" s="41">
        <v>1</v>
      </c>
      <c r="Z43" s="41">
        <v>1</v>
      </c>
      <c r="AB43" s="42">
        <f>AB42*Z43</f>
        <v>0.2184468060728649</v>
      </c>
      <c r="AC43" s="42">
        <f>Y43*AB43</f>
        <v>0.2184468060728649</v>
      </c>
      <c r="AD43" s="42">
        <f t="shared" ref="AD43:AD106" si="16">(10+$G43/20)*POWER($F$1,Y43)</f>
        <v>13.612075506714865</v>
      </c>
      <c r="AE43" s="42">
        <f t="shared" ref="AE43:AE84" si="17">AF43/$D43</f>
        <v>13.612075506714865</v>
      </c>
      <c r="AF43" s="46">
        <f>AD43/AC43</f>
        <v>62.312998534638382</v>
      </c>
    </row>
    <row r="44" spans="1:32">
      <c r="A44" s="52">
        <v>3.26</v>
      </c>
      <c r="B44" s="39">
        <f t="shared" si="7"/>
        <v>1.19</v>
      </c>
      <c r="C44" s="39">
        <f t="shared" si="0"/>
        <v>1.19</v>
      </c>
      <c r="D44" s="39">
        <f t="shared" si="1"/>
        <v>4.6164859999999992</v>
      </c>
      <c r="E44" s="40">
        <f t="shared" si="2"/>
        <v>194.01172051333143</v>
      </c>
      <c r="F44" s="41">
        <f t="shared" si="8"/>
        <v>7.6000000000000041</v>
      </c>
      <c r="G44" s="41">
        <v>38</v>
      </c>
      <c r="H44" s="48">
        <f t="shared" si="3"/>
        <v>38</v>
      </c>
      <c r="I44" s="41">
        <v>1</v>
      </c>
      <c r="K44" s="42">
        <f t="shared" si="4"/>
        <v>1.25</v>
      </c>
      <c r="L44" s="42">
        <f t="shared" si="9"/>
        <v>47.5</v>
      </c>
      <c r="M44" s="42">
        <f t="shared" si="5"/>
        <v>1940.1172051333142</v>
      </c>
      <c r="N44" s="42">
        <f t="shared" si="10"/>
        <v>8.8475461075044368</v>
      </c>
      <c r="O44" s="46">
        <f t="shared" si="6"/>
        <v>40.844572739648719</v>
      </c>
      <c r="P44" s="41">
        <v>24</v>
      </c>
      <c r="Q44" s="41">
        <v>1</v>
      </c>
      <c r="S44" s="42">
        <f t="shared" si="15"/>
        <v>0.62554164738999263</v>
      </c>
      <c r="T44" s="42">
        <f t="shared" si="13"/>
        <v>15.012999537359823</v>
      </c>
      <c r="U44" s="42">
        <f t="shared" si="11"/>
        <v>331.50565450316458</v>
      </c>
      <c r="W44" s="42">
        <f t="shared" si="12"/>
        <v>4.7831273771347274</v>
      </c>
      <c r="X44" s="46">
        <f t="shared" si="14"/>
        <v>22.081240572759185</v>
      </c>
      <c r="Y44" s="41">
        <v>2</v>
      </c>
      <c r="Z44" s="41">
        <v>1</v>
      </c>
      <c r="AB44" s="42">
        <f>AB43*Z44</f>
        <v>0.2184468060728649</v>
      </c>
      <c r="AC44" s="42">
        <f t="shared" ref="AC44:AC107" si="18">Y44*AB44</f>
        <v>0.4368936121457298</v>
      </c>
      <c r="AD44" s="42">
        <f t="shared" si="16"/>
        <v>15.702144138197443</v>
      </c>
      <c r="AE44" s="42">
        <f t="shared" si="17"/>
        <v>7.7852352773322187</v>
      </c>
      <c r="AF44" s="46">
        <f t="shared" ref="AF44:AF107" si="19">AD44/AC44</f>
        <v>35.940429664510297</v>
      </c>
    </row>
    <row r="45" spans="1:32">
      <c r="A45" s="52">
        <v>3.26</v>
      </c>
      <c r="B45" s="39">
        <f t="shared" si="7"/>
        <v>1.1950000000000001</v>
      </c>
      <c r="C45" s="39">
        <f t="shared" si="0"/>
        <v>1.1950000000000001</v>
      </c>
      <c r="D45" s="39">
        <f t="shared" si="1"/>
        <v>4.6553615000000006</v>
      </c>
      <c r="E45" s="40">
        <f t="shared" si="2"/>
        <v>222.86094420380837</v>
      </c>
      <c r="F45" s="41">
        <f t="shared" si="8"/>
        <v>7.8000000000000034</v>
      </c>
      <c r="G45" s="41">
        <v>39</v>
      </c>
      <c r="H45" s="48">
        <f t="shared" si="3"/>
        <v>39</v>
      </c>
      <c r="I45" s="41">
        <v>1</v>
      </c>
      <c r="K45" s="42">
        <f t="shared" si="4"/>
        <v>1.25</v>
      </c>
      <c r="L45" s="42">
        <f t="shared" si="9"/>
        <v>48.75</v>
      </c>
      <c r="M45" s="42">
        <f t="shared" si="5"/>
        <v>2228.6094420380837</v>
      </c>
      <c r="N45" s="42">
        <f t="shared" si="10"/>
        <v>9.8198744560877333</v>
      </c>
      <c r="O45" s="46">
        <f t="shared" si="6"/>
        <v>45.715065477704279</v>
      </c>
      <c r="P45" s="41">
        <v>25</v>
      </c>
      <c r="Q45" s="41">
        <v>1</v>
      </c>
      <c r="S45" s="42">
        <f t="shared" si="15"/>
        <v>0.62554164738999263</v>
      </c>
      <c r="T45" s="42">
        <f t="shared" si="13"/>
        <v>15.638541184749815</v>
      </c>
      <c r="U45" s="42">
        <f t="shared" si="11"/>
        <v>382.40000000000066</v>
      </c>
      <c r="W45" s="42">
        <f t="shared" si="12"/>
        <v>5.2525262896698157</v>
      </c>
      <c r="X45" s="46">
        <f t="shared" si="14"/>
        <v>24.45240866666671</v>
      </c>
      <c r="Y45" s="41">
        <v>3</v>
      </c>
      <c r="Z45" s="41">
        <v>1</v>
      </c>
      <c r="AB45" s="42">
        <f t="shared" ref="AB45:AB108" si="20">AB44*Z45</f>
        <v>0.2184468060728649</v>
      </c>
      <c r="AC45" s="42">
        <f t="shared" si="18"/>
        <v>0.65534041821859468</v>
      </c>
      <c r="AD45" s="42">
        <f t="shared" si="16"/>
        <v>18.112812969799261</v>
      </c>
      <c r="AE45" s="42">
        <f t="shared" si="17"/>
        <v>5.9369793461870684</v>
      </c>
      <c r="AF45" s="46">
        <f t="shared" si="19"/>
        <v>27.638785074534454</v>
      </c>
    </row>
    <row r="46" spans="1:32">
      <c r="A46" s="52">
        <v>3.26</v>
      </c>
      <c r="B46" s="39">
        <f t="shared" si="7"/>
        <v>1.2</v>
      </c>
      <c r="C46" s="39">
        <f t="shared" si="0"/>
        <v>1.2</v>
      </c>
      <c r="D46" s="39">
        <f t="shared" si="1"/>
        <v>4.694399999999999</v>
      </c>
      <c r="E46" s="40">
        <f t="shared" si="2"/>
        <v>256.00000000000068</v>
      </c>
      <c r="F46" s="41">
        <f t="shared" si="8"/>
        <v>8.0000000000000036</v>
      </c>
      <c r="G46" s="49">
        <v>40</v>
      </c>
      <c r="H46" s="48">
        <f t="shared" si="3"/>
        <v>40</v>
      </c>
      <c r="I46" s="41">
        <v>3</v>
      </c>
      <c r="K46" s="42">
        <f t="shared" si="4"/>
        <v>3.75</v>
      </c>
      <c r="L46" s="42">
        <f t="shared" si="9"/>
        <v>150</v>
      </c>
      <c r="M46" s="42">
        <f t="shared" si="5"/>
        <v>2560.0000000000068</v>
      </c>
      <c r="N46" s="42">
        <f t="shared" si="10"/>
        <v>3.6355373778686766</v>
      </c>
      <c r="O46" s="46">
        <f t="shared" si="6"/>
        <v>17.066666666666713</v>
      </c>
      <c r="P46" s="41">
        <v>26</v>
      </c>
      <c r="Q46" s="41">
        <v>1</v>
      </c>
      <c r="S46" s="42">
        <f t="shared" si="15"/>
        <v>0.62554164738999263</v>
      </c>
      <c r="T46" s="42">
        <f t="shared" si="13"/>
        <v>16.26408283213981</v>
      </c>
      <c r="U46" s="42">
        <f t="shared" si="11"/>
        <v>441.10016831886219</v>
      </c>
      <c r="W46" s="42">
        <f t="shared" si="12"/>
        <v>5.7773350390098281</v>
      </c>
      <c r="X46" s="46">
        <f t="shared" si="14"/>
        <v>27.121121607127733</v>
      </c>
      <c r="Y46" s="41">
        <v>4</v>
      </c>
      <c r="Z46" s="41">
        <v>1</v>
      </c>
      <c r="AB46" s="42">
        <f t="shared" si="20"/>
        <v>0.2184468060728649</v>
      </c>
      <c r="AC46" s="42">
        <f t="shared" si="18"/>
        <v>0.87378722429145961</v>
      </c>
      <c r="AD46" s="42">
        <f t="shared" si="16"/>
        <v>20.893213519106986</v>
      </c>
      <c r="AE46" s="42">
        <f t="shared" si="17"/>
        <v>5.0935369364354184</v>
      </c>
      <c r="AF46" s="46">
        <f t="shared" si="19"/>
        <v>23.911099794402425</v>
      </c>
    </row>
    <row r="47" spans="1:32">
      <c r="A47" s="52">
        <v>3.26</v>
      </c>
      <c r="B47" s="39">
        <f t="shared" si="7"/>
        <v>1.2050000000000001</v>
      </c>
      <c r="C47" s="39">
        <f t="shared" si="0"/>
        <v>1.2050000000000001</v>
      </c>
      <c r="D47" s="39">
        <f t="shared" si="1"/>
        <v>4.7336015000000007</v>
      </c>
      <c r="E47" s="40">
        <f t="shared" si="2"/>
        <v>294.06677887924178</v>
      </c>
      <c r="F47" s="41">
        <f t="shared" si="8"/>
        <v>8.2000000000000046</v>
      </c>
      <c r="G47" s="41">
        <v>41</v>
      </c>
      <c r="H47" s="48">
        <f t="shared" si="3"/>
        <v>41</v>
      </c>
      <c r="I47" s="41">
        <v>1</v>
      </c>
      <c r="K47" s="42">
        <f t="shared" si="4"/>
        <v>3.75</v>
      </c>
      <c r="L47" s="42">
        <f t="shared" si="9"/>
        <v>153.75</v>
      </c>
      <c r="M47" s="42">
        <f t="shared" si="5"/>
        <v>2940.6677887924179</v>
      </c>
      <c r="N47" s="42">
        <f t="shared" si="10"/>
        <v>4.0405375402326316</v>
      </c>
      <c r="O47" s="46">
        <f t="shared" si="6"/>
        <v>19.126294561251498</v>
      </c>
      <c r="P47" s="41">
        <v>27</v>
      </c>
      <c r="Q47" s="41">
        <v>1</v>
      </c>
      <c r="S47" s="42">
        <f t="shared" si="15"/>
        <v>0.62554164738999263</v>
      </c>
      <c r="T47" s="42">
        <f t="shared" si="13"/>
        <v>16.8896244795298</v>
      </c>
      <c r="U47" s="42">
        <f t="shared" si="11"/>
        <v>508.80225039402887</v>
      </c>
      <c r="W47" s="42">
        <f t="shared" si="12"/>
        <v>6.3641049938224175</v>
      </c>
      <c r="X47" s="46">
        <f t="shared" si="14"/>
        <v>30.12513694491529</v>
      </c>
      <c r="Y47" s="41">
        <v>5</v>
      </c>
      <c r="Z47" s="41">
        <v>1</v>
      </c>
      <c r="AB47" s="42">
        <f t="shared" si="20"/>
        <v>0.2184468060728649</v>
      </c>
      <c r="AC47" s="42">
        <f t="shared" si="18"/>
        <v>1.0922340303643245</v>
      </c>
      <c r="AD47" s="42">
        <f t="shared" si="16"/>
        <v>24.100000000000009</v>
      </c>
      <c r="AE47" s="42">
        <f t="shared" si="17"/>
        <v>4.6613278008298762</v>
      </c>
      <c r="AF47" s="46">
        <f t="shared" si="19"/>
        <v>22.064868270000005</v>
      </c>
    </row>
    <row r="48" spans="1:32">
      <c r="A48" s="52">
        <v>3.26</v>
      </c>
      <c r="B48" s="39">
        <f t="shared" si="7"/>
        <v>1.21</v>
      </c>
      <c r="C48" s="39">
        <f t="shared" si="0"/>
        <v>1.21</v>
      </c>
      <c r="D48" s="39">
        <f t="shared" si="1"/>
        <v>4.7729659999999994</v>
      </c>
      <c r="E48" s="40">
        <f t="shared" si="2"/>
        <v>337.79402515786188</v>
      </c>
      <c r="F48" s="41">
        <f t="shared" si="8"/>
        <v>8.4000000000000039</v>
      </c>
      <c r="G48" s="41">
        <v>42</v>
      </c>
      <c r="H48" s="48">
        <f t="shared" si="3"/>
        <v>42</v>
      </c>
      <c r="I48" s="41">
        <v>1</v>
      </c>
      <c r="K48" s="42">
        <f t="shared" si="4"/>
        <v>3.75</v>
      </c>
      <c r="L48" s="42">
        <f t="shared" si="9"/>
        <v>157.5</v>
      </c>
      <c r="M48" s="42">
        <f t="shared" si="5"/>
        <v>3377.9402515786187</v>
      </c>
      <c r="N48" s="42">
        <f t="shared" si="10"/>
        <v>4.4934826044356191</v>
      </c>
      <c r="O48" s="46">
        <f t="shared" si="6"/>
        <v>21.447239692562658</v>
      </c>
      <c r="P48" s="41">
        <v>28</v>
      </c>
      <c r="Q48" s="41">
        <v>1</v>
      </c>
      <c r="S48" s="42">
        <f t="shared" si="15"/>
        <v>0.62554164738999263</v>
      </c>
      <c r="T48" s="42">
        <f t="shared" si="13"/>
        <v>17.515166126919794</v>
      </c>
      <c r="U48" s="42">
        <f t="shared" si="11"/>
        <v>586.88545455282724</v>
      </c>
      <c r="W48" s="42">
        <f t="shared" si="12"/>
        <v>7.0202203588948517</v>
      </c>
      <c r="X48" s="46">
        <f t="shared" si="14"/>
        <v>33.507273085512921</v>
      </c>
      <c r="Y48" s="41">
        <v>6</v>
      </c>
      <c r="Z48" s="41">
        <v>1</v>
      </c>
      <c r="AB48" s="42">
        <f t="shared" si="20"/>
        <v>0.2184468060728649</v>
      </c>
      <c r="AC48" s="42">
        <f t="shared" si="18"/>
        <v>1.3106808364371894</v>
      </c>
      <c r="AD48" s="42">
        <f t="shared" si="16"/>
        <v>27.798500190928255</v>
      </c>
      <c r="AE48" s="42">
        <f t="shared" si="17"/>
        <v>4.4436114257457637</v>
      </c>
      <c r="AF48" s="46">
        <f t="shared" si="19"/>
        <v>21.209206252296052</v>
      </c>
    </row>
    <row r="49" spans="1:40">
      <c r="A49" s="52">
        <v>3.26</v>
      </c>
      <c r="B49" s="39">
        <f t="shared" si="7"/>
        <v>1.2150000000000001</v>
      </c>
      <c r="C49" s="39">
        <f t="shared" si="0"/>
        <v>1.2150000000000001</v>
      </c>
      <c r="D49" s="39">
        <f t="shared" si="1"/>
        <v>4.8124935000000004</v>
      </c>
      <c r="E49" s="40">
        <f t="shared" si="2"/>
        <v>388.02344102666302</v>
      </c>
      <c r="F49" s="41">
        <f t="shared" si="8"/>
        <v>8.6000000000000032</v>
      </c>
      <c r="G49" s="41">
        <v>43</v>
      </c>
      <c r="H49" s="48">
        <f t="shared" si="3"/>
        <v>43</v>
      </c>
      <c r="I49" s="41">
        <v>1</v>
      </c>
      <c r="K49" s="42">
        <f t="shared" si="4"/>
        <v>3.75</v>
      </c>
      <c r="L49" s="42">
        <f t="shared" si="9"/>
        <v>161.25</v>
      </c>
      <c r="M49" s="42">
        <f t="shared" si="5"/>
        <v>3880.2344102666302</v>
      </c>
      <c r="N49" s="42">
        <f t="shared" si="10"/>
        <v>5.00020814801222</v>
      </c>
      <c r="O49" s="46">
        <f t="shared" si="6"/>
        <v>24.063469210955848</v>
      </c>
      <c r="P49" s="41">
        <v>29</v>
      </c>
      <c r="Q49" s="41">
        <v>1</v>
      </c>
      <c r="S49" s="42">
        <f t="shared" si="15"/>
        <v>0.62554164738999263</v>
      </c>
      <c r="T49" s="42">
        <f t="shared" si="13"/>
        <v>18.140707774309785</v>
      </c>
      <c r="U49" s="42">
        <f t="shared" si="11"/>
        <v>676.94011801906743</v>
      </c>
      <c r="W49" s="42">
        <f t="shared" si="12"/>
        <v>7.7540012993312235</v>
      </c>
      <c r="X49" s="46">
        <f t="shared" si="14"/>
        <v>37.31608085202307</v>
      </c>
      <c r="Y49" s="41">
        <v>7</v>
      </c>
      <c r="Z49" s="41">
        <v>1</v>
      </c>
      <c r="AB49" s="42">
        <f t="shared" si="20"/>
        <v>0.2184468060728649</v>
      </c>
      <c r="AC49" s="42">
        <f t="shared" si="18"/>
        <v>1.5291276425100544</v>
      </c>
      <c r="AD49" s="42">
        <f t="shared" si="16"/>
        <v>32.064042231781343</v>
      </c>
      <c r="AE49" s="42">
        <f t="shared" si="17"/>
        <v>4.3571687148855212</v>
      </c>
      <c r="AF49" s="46">
        <f t="shared" si="19"/>
        <v>20.968846118789926</v>
      </c>
    </row>
    <row r="50" spans="1:40">
      <c r="A50" s="52">
        <v>3.26</v>
      </c>
      <c r="B50" s="39">
        <f t="shared" si="7"/>
        <v>1.22</v>
      </c>
      <c r="C50" s="39">
        <f t="shared" si="0"/>
        <v>1.22</v>
      </c>
      <c r="D50" s="39">
        <f t="shared" si="1"/>
        <v>4.8521839999999994</v>
      </c>
      <c r="E50" s="40">
        <f t="shared" si="2"/>
        <v>445.72188840761686</v>
      </c>
      <c r="F50" s="41">
        <f t="shared" si="8"/>
        <v>8.8000000000000043</v>
      </c>
      <c r="G50" s="41">
        <v>44</v>
      </c>
      <c r="H50" s="48">
        <f t="shared" si="3"/>
        <v>44</v>
      </c>
      <c r="I50" s="41">
        <v>1</v>
      </c>
      <c r="K50" s="42">
        <f t="shared" si="4"/>
        <v>3.75</v>
      </c>
      <c r="L50" s="42">
        <f t="shared" si="9"/>
        <v>165</v>
      </c>
      <c r="M50" s="42">
        <f t="shared" si="5"/>
        <v>4457.2188840761683</v>
      </c>
      <c r="N50" s="42">
        <f t="shared" si="10"/>
        <v>5.5672760518314659</v>
      </c>
      <c r="O50" s="46">
        <f t="shared" si="6"/>
        <v>27.013447782279808</v>
      </c>
      <c r="P50" s="49">
        <v>30</v>
      </c>
      <c r="Q50" s="41">
        <v>1</v>
      </c>
      <c r="S50" s="42">
        <f t="shared" si="15"/>
        <v>0.62554164738999263</v>
      </c>
      <c r="T50" s="42">
        <f t="shared" si="13"/>
        <v>18.766249421699779</v>
      </c>
      <c r="U50" s="42">
        <f t="shared" si="11"/>
        <v>780.80000000000132</v>
      </c>
      <c r="W50" s="42">
        <f t="shared" si="12"/>
        <v>8.5748209237096038</v>
      </c>
      <c r="X50" s="46">
        <f t="shared" si="14"/>
        <v>41.606608888888957</v>
      </c>
      <c r="Y50" s="41">
        <v>8</v>
      </c>
      <c r="Z50" s="41">
        <v>1</v>
      </c>
      <c r="AB50" s="42">
        <f t="shared" si="20"/>
        <v>0.2184468060728649</v>
      </c>
      <c r="AC50" s="42">
        <f t="shared" si="18"/>
        <v>1.7475744485829192</v>
      </c>
      <c r="AD50" s="42">
        <f t="shared" si="16"/>
        <v>36.983484222853733</v>
      </c>
      <c r="AE50" s="42">
        <f t="shared" si="17"/>
        <v>4.3614899500165265</v>
      </c>
      <c r="AF50" s="46">
        <f t="shared" si="19"/>
        <v>21.162751751630989</v>
      </c>
    </row>
    <row r="51" spans="1:40">
      <c r="A51" s="52">
        <v>3.26</v>
      </c>
      <c r="B51" s="39">
        <f t="shared" si="7"/>
        <v>1.2250000000000001</v>
      </c>
      <c r="C51" s="39">
        <f t="shared" si="0"/>
        <v>1.2250000000000001</v>
      </c>
      <c r="D51" s="39">
        <f t="shared" si="1"/>
        <v>4.8920375000000007</v>
      </c>
      <c r="E51" s="40">
        <f t="shared" si="2"/>
        <v>512.00000000000148</v>
      </c>
      <c r="F51" s="41">
        <f t="shared" si="8"/>
        <v>9.0000000000000036</v>
      </c>
      <c r="G51" s="41">
        <v>45</v>
      </c>
      <c r="H51" s="48">
        <f t="shared" si="3"/>
        <v>45</v>
      </c>
      <c r="I51" s="41">
        <v>1</v>
      </c>
      <c r="K51" s="42">
        <f t="shared" si="4"/>
        <v>3.75</v>
      </c>
      <c r="L51" s="42">
        <f t="shared" si="9"/>
        <v>168.75</v>
      </c>
      <c r="M51" s="42">
        <f t="shared" si="5"/>
        <v>5120.0000000000146</v>
      </c>
      <c r="N51" s="42">
        <f t="shared" si="10"/>
        <v>6.2020662639525606</v>
      </c>
      <c r="O51" s="46">
        <f t="shared" si="6"/>
        <v>30.340740740740827</v>
      </c>
      <c r="P51" s="41">
        <v>31</v>
      </c>
      <c r="Q51" s="41">
        <v>1</v>
      </c>
      <c r="S51" s="42">
        <f t="shared" si="15"/>
        <v>0.62554164738999263</v>
      </c>
      <c r="T51" s="42">
        <f t="shared" si="13"/>
        <v>19.39179106908977</v>
      </c>
      <c r="U51" s="42">
        <f t="shared" si="11"/>
        <v>900.5795103176772</v>
      </c>
      <c r="W51" s="42">
        <f t="shared" si="12"/>
        <v>9.4932378257857355</v>
      </c>
      <c r="X51" s="46">
        <f t="shared" si="14"/>
        <v>46.441275440162293</v>
      </c>
      <c r="Y51" s="41">
        <v>9</v>
      </c>
      <c r="Z51" s="41">
        <v>1</v>
      </c>
      <c r="AB51" s="42">
        <f t="shared" si="20"/>
        <v>0.2184468060728649</v>
      </c>
      <c r="AC51" s="42">
        <f t="shared" si="18"/>
        <v>1.966021254655784</v>
      </c>
      <c r="AD51" s="42">
        <f t="shared" si="16"/>
        <v>42.656977601510107</v>
      </c>
      <c r="AE51" s="42">
        <f t="shared" si="17"/>
        <v>4.4351886249233576</v>
      </c>
      <c r="AF51" s="46">
        <f t="shared" si="19"/>
        <v>21.697109072698503</v>
      </c>
    </row>
    <row r="52" spans="1:40">
      <c r="A52" s="52">
        <v>3.26</v>
      </c>
      <c r="B52" s="39">
        <f t="shared" si="7"/>
        <v>1.23</v>
      </c>
      <c r="C52" s="39">
        <f t="shared" si="0"/>
        <v>1.23</v>
      </c>
      <c r="D52" s="39">
        <f t="shared" si="1"/>
        <v>4.932053999999999</v>
      </c>
      <c r="E52" s="40">
        <f t="shared" si="2"/>
        <v>588.13355775848368</v>
      </c>
      <c r="F52" s="41">
        <f t="shared" si="8"/>
        <v>9.2000000000000046</v>
      </c>
      <c r="G52" s="41">
        <v>46</v>
      </c>
      <c r="H52" s="48">
        <f t="shared" si="3"/>
        <v>46</v>
      </c>
      <c r="I52" s="41">
        <v>1</v>
      </c>
      <c r="K52" s="42">
        <f t="shared" si="4"/>
        <v>3.75</v>
      </c>
      <c r="L52" s="42">
        <f t="shared" si="9"/>
        <v>172.5</v>
      </c>
      <c r="M52" s="42">
        <f t="shared" si="5"/>
        <v>5881.3355775848368</v>
      </c>
      <c r="N52" s="42">
        <f t="shared" si="10"/>
        <v>6.912880313251196</v>
      </c>
      <c r="O52" s="46">
        <f t="shared" si="6"/>
        <v>34.094699000491808</v>
      </c>
      <c r="P52" s="41">
        <v>32</v>
      </c>
      <c r="Q52" s="41">
        <v>1</v>
      </c>
      <c r="S52" s="42">
        <f t="shared" si="15"/>
        <v>0.62554164738999263</v>
      </c>
      <c r="T52" s="42">
        <f t="shared" si="13"/>
        <v>20.017332716479764</v>
      </c>
      <c r="U52" s="42">
        <f t="shared" si="11"/>
        <v>1038.7166273604246</v>
      </c>
      <c r="W52" s="42">
        <f t="shared" si="12"/>
        <v>10.521146136890879</v>
      </c>
      <c r="X52" s="46">
        <f t="shared" si="14"/>
        <v>51.890860889037199</v>
      </c>
      <c r="Y52" s="49">
        <v>10</v>
      </c>
      <c r="Z52" s="41">
        <v>1</v>
      </c>
      <c r="AB52" s="42">
        <f t="shared" si="20"/>
        <v>0.2184468060728649</v>
      </c>
      <c r="AC52" s="42">
        <f t="shared" si="18"/>
        <v>2.1844680607286491</v>
      </c>
      <c r="AD52" s="42">
        <f t="shared" si="16"/>
        <v>49.200000000000038</v>
      </c>
      <c r="AE52" s="42">
        <f t="shared" si="17"/>
        <v>4.5665853658536628</v>
      </c>
      <c r="AF52" s="46">
        <f t="shared" si="19"/>
        <v>22.522645620000016</v>
      </c>
    </row>
    <row r="53" spans="1:40">
      <c r="A53" s="52">
        <v>3.26</v>
      </c>
      <c r="B53" s="39">
        <f t="shared" si="7"/>
        <v>1.2350000000000001</v>
      </c>
      <c r="C53" s="39">
        <f t="shared" si="0"/>
        <v>1.2350000000000001</v>
      </c>
      <c r="D53" s="39">
        <f t="shared" si="1"/>
        <v>4.9722335000000006</v>
      </c>
      <c r="E53" s="40">
        <f t="shared" si="2"/>
        <v>675.58805031572388</v>
      </c>
      <c r="F53" s="41">
        <f t="shared" si="8"/>
        <v>9.4000000000000039</v>
      </c>
      <c r="G53" s="41">
        <v>47</v>
      </c>
      <c r="H53" s="48">
        <f t="shared" si="3"/>
        <v>47</v>
      </c>
      <c r="I53" s="41">
        <v>1</v>
      </c>
      <c r="K53" s="42">
        <f t="shared" si="4"/>
        <v>3.75</v>
      </c>
      <c r="L53" s="42">
        <f t="shared" si="9"/>
        <v>176.25</v>
      </c>
      <c r="M53" s="42">
        <f t="shared" si="5"/>
        <v>6755.8805031572392</v>
      </c>
      <c r="N53" s="42">
        <f t="shared" si="10"/>
        <v>7.7090580917702338</v>
      </c>
      <c r="O53" s="46">
        <f t="shared" si="6"/>
        <v>38.331236897346038</v>
      </c>
      <c r="P53" s="41">
        <v>33</v>
      </c>
      <c r="Q53" s="41">
        <v>1</v>
      </c>
      <c r="S53" s="42">
        <f t="shared" si="15"/>
        <v>0.62554164738999263</v>
      </c>
      <c r="T53" s="42">
        <f t="shared" si="13"/>
        <v>20.642874363869758</v>
      </c>
      <c r="U53" s="42">
        <f t="shared" si="11"/>
        <v>1198.0223741698214</v>
      </c>
      <c r="W53" s="42">
        <f t="shared" si="12"/>
        <v>11.671945320051902</v>
      </c>
      <c r="X53" s="46">
        <f t="shared" si="14"/>
        <v>58.035637530530295</v>
      </c>
      <c r="Y53" s="41">
        <v>11</v>
      </c>
      <c r="Z53" s="41">
        <v>1</v>
      </c>
      <c r="AB53" s="42">
        <f t="shared" si="20"/>
        <v>0.2184468060728649</v>
      </c>
      <c r="AC53" s="42">
        <f t="shared" si="18"/>
        <v>2.4029148668015141</v>
      </c>
      <c r="AD53" s="42">
        <f t="shared" si="16"/>
        <v>56.745698736853562</v>
      </c>
      <c r="AE53" s="42">
        <f t="shared" si="17"/>
        <v>4.7494470299468885</v>
      </c>
      <c r="AF53" s="46">
        <f t="shared" si="19"/>
        <v>23.615359628777426</v>
      </c>
    </row>
    <row r="54" spans="1:40">
      <c r="A54" s="52">
        <v>3.26</v>
      </c>
      <c r="B54" s="39">
        <f t="shared" si="7"/>
        <v>1.24</v>
      </c>
      <c r="C54" s="39">
        <f t="shared" si="0"/>
        <v>1.24</v>
      </c>
      <c r="D54" s="39">
        <f t="shared" si="1"/>
        <v>5.0125759999999993</v>
      </c>
      <c r="E54" s="40">
        <f t="shared" si="2"/>
        <v>776.04688205332627</v>
      </c>
      <c r="F54" s="41">
        <f t="shared" si="8"/>
        <v>9.600000000000005</v>
      </c>
      <c r="G54" s="41">
        <v>48</v>
      </c>
      <c r="H54" s="48">
        <f t="shared" si="3"/>
        <v>48</v>
      </c>
      <c r="I54" s="41">
        <v>1</v>
      </c>
      <c r="K54" s="42">
        <f t="shared" si="4"/>
        <v>3.75</v>
      </c>
      <c r="L54" s="42">
        <f t="shared" si="9"/>
        <v>180</v>
      </c>
      <c r="M54" s="42">
        <f t="shared" si="5"/>
        <v>7760.4688205332623</v>
      </c>
      <c r="N54" s="42">
        <f t="shared" si="10"/>
        <v>8.601109623002074</v>
      </c>
      <c r="O54" s="46">
        <f t="shared" si="6"/>
        <v>43.113715669629237</v>
      </c>
      <c r="P54" s="41">
        <v>34</v>
      </c>
      <c r="Q54" s="41">
        <v>1</v>
      </c>
      <c r="S54" s="42">
        <f t="shared" si="15"/>
        <v>0.62554164738999263</v>
      </c>
      <c r="T54" s="42">
        <f t="shared" si="13"/>
        <v>21.268416011259749</v>
      </c>
      <c r="U54" s="42">
        <f t="shared" si="11"/>
        <v>1381.7378540636114</v>
      </c>
      <c r="W54" s="42">
        <f t="shared" si="12"/>
        <v>12.960732247719916</v>
      </c>
      <c r="X54" s="46">
        <f t="shared" si="14"/>
        <v>64.966655407346892</v>
      </c>
      <c r="Y54" s="41">
        <v>12</v>
      </c>
      <c r="Z54" s="41">
        <v>1</v>
      </c>
      <c r="AB54" s="42">
        <f t="shared" si="20"/>
        <v>0.2184468060728649</v>
      </c>
      <c r="AC54" s="42">
        <f t="shared" si="18"/>
        <v>2.6213616728743787</v>
      </c>
      <c r="AD54" s="42">
        <f t="shared" si="16"/>
        <v>65.447592374335613</v>
      </c>
      <c r="AE54" s="42">
        <f t="shared" si="17"/>
        <v>4.980876333346961</v>
      </c>
      <c r="AF54" s="46">
        <f t="shared" si="19"/>
        <v>24.967021167502971</v>
      </c>
    </row>
    <row r="55" spans="1:40">
      <c r="A55" s="52">
        <v>3.26</v>
      </c>
      <c r="B55" s="39">
        <f t="shared" si="7"/>
        <v>1.2450000000000001</v>
      </c>
      <c r="C55" s="39">
        <f t="shared" si="0"/>
        <v>1.2450000000000001</v>
      </c>
      <c r="D55" s="39">
        <f t="shared" si="1"/>
        <v>5.0530815000000002</v>
      </c>
      <c r="E55" s="40">
        <f t="shared" si="2"/>
        <v>891.44377681523406</v>
      </c>
      <c r="F55" s="41">
        <f t="shared" si="8"/>
        <v>9.800000000000006</v>
      </c>
      <c r="G55" s="41">
        <v>49</v>
      </c>
      <c r="H55" s="48">
        <f t="shared" si="3"/>
        <v>49</v>
      </c>
      <c r="I55" s="41">
        <v>1</v>
      </c>
      <c r="K55" s="42">
        <f t="shared" si="4"/>
        <v>3.75</v>
      </c>
      <c r="L55" s="42">
        <f t="shared" si="9"/>
        <v>183.75</v>
      </c>
      <c r="M55" s="42">
        <f t="shared" si="5"/>
        <v>8914.4377681523401</v>
      </c>
      <c r="N55" s="42">
        <f t="shared" si="10"/>
        <v>9.6008637576029106</v>
      </c>
      <c r="O55" s="46">
        <f t="shared" si="6"/>
        <v>48.513947037563753</v>
      </c>
      <c r="P55" s="41">
        <v>35</v>
      </c>
      <c r="Q55" s="41">
        <v>1</v>
      </c>
      <c r="S55" s="42">
        <f t="shared" si="15"/>
        <v>0.62554164738999263</v>
      </c>
      <c r="T55" s="42">
        <f t="shared" si="13"/>
        <v>21.893957658649743</v>
      </c>
      <c r="U55" s="42">
        <f t="shared" si="11"/>
        <v>1593.6000000000038</v>
      </c>
      <c r="W55" s="42">
        <f t="shared" si="12"/>
        <v>14.404518453598243</v>
      </c>
      <c r="X55" s="46">
        <f t="shared" si="14"/>
        <v>72.787205714285889</v>
      </c>
      <c r="Y55" s="41">
        <v>13</v>
      </c>
      <c r="Z55" s="41">
        <v>1</v>
      </c>
      <c r="AB55" s="42">
        <f t="shared" si="20"/>
        <v>0.2184468060728649</v>
      </c>
      <c r="AC55" s="42">
        <f t="shared" si="18"/>
        <v>2.8398084789472438</v>
      </c>
      <c r="AD55" s="42">
        <f t="shared" si="16"/>
        <v>75.482685012217885</v>
      </c>
      <c r="AE55" s="42">
        <f t="shared" si="17"/>
        <v>5.2601967145086572</v>
      </c>
      <c r="AF55" s="46">
        <f t="shared" si="19"/>
        <v>26.580202704444478</v>
      </c>
    </row>
    <row r="56" spans="1:40">
      <c r="A56" s="52">
        <v>3.26</v>
      </c>
      <c r="B56" s="39">
        <f t="shared" si="7"/>
        <v>1.25</v>
      </c>
      <c r="C56" s="39">
        <f t="shared" si="0"/>
        <v>1.25</v>
      </c>
      <c r="D56" s="39">
        <f t="shared" si="1"/>
        <v>5.0937499999999991</v>
      </c>
      <c r="E56" s="40">
        <f t="shared" si="2"/>
        <v>1024.0000000000034</v>
      </c>
      <c r="F56" s="41">
        <f t="shared" si="8"/>
        <v>10.000000000000005</v>
      </c>
      <c r="G56" s="49">
        <v>50</v>
      </c>
      <c r="H56" s="48">
        <f t="shared" si="3"/>
        <v>50</v>
      </c>
      <c r="I56" s="41">
        <f>POWER(($B56+0.05)/$B56,2)*POWER(1.05,2)</f>
        <v>1.1924640000000002</v>
      </c>
      <c r="J56" s="41" t="s">
        <v>87</v>
      </c>
      <c r="K56" s="42">
        <f t="shared" si="4"/>
        <v>4.4717400000000005</v>
      </c>
      <c r="L56" s="42">
        <f t="shared" si="9"/>
        <v>223.58700000000002</v>
      </c>
      <c r="M56" s="42">
        <f t="shared" si="5"/>
        <v>10240.000000000035</v>
      </c>
      <c r="N56" s="42">
        <f t="shared" si="10"/>
        <v>8.9911611518838956</v>
      </c>
      <c r="O56" s="46">
        <f t="shared" si="6"/>
        <v>45.798727117408582</v>
      </c>
      <c r="P56" s="41">
        <v>36</v>
      </c>
      <c r="Q56" s="41">
        <v>1</v>
      </c>
      <c r="S56" s="42">
        <f t="shared" si="15"/>
        <v>0.62554164738999263</v>
      </c>
      <c r="T56" s="42">
        <f t="shared" si="13"/>
        <v>22.519499306039734</v>
      </c>
      <c r="U56" s="42">
        <f t="shared" si="11"/>
        <v>1837.9173679952605</v>
      </c>
      <c r="W56" s="42">
        <f t="shared" si="12"/>
        <v>16.022475841520603</v>
      </c>
      <c r="X56" s="46">
        <f t="shared" si="14"/>
        <v>81.614486317745559</v>
      </c>
      <c r="Y56" s="41">
        <v>14</v>
      </c>
      <c r="Z56" s="41">
        <v>1</v>
      </c>
      <c r="AB56" s="42">
        <f t="shared" si="20"/>
        <v>0.2184468060728649</v>
      </c>
      <c r="AC56" s="42">
        <f t="shared" si="18"/>
        <v>3.0582552850201088</v>
      </c>
      <c r="AD56" s="42">
        <f t="shared" si="16"/>
        <v>87.055056329612484</v>
      </c>
      <c r="AE56" s="42">
        <f t="shared" si="17"/>
        <v>5.5883376674034331</v>
      </c>
      <c r="AF56" s="46">
        <f t="shared" si="19"/>
        <v>28.465594993336232</v>
      </c>
    </row>
    <row r="57" spans="1:40">
      <c r="A57" s="52">
        <v>3.26</v>
      </c>
      <c r="B57" s="39">
        <f t="shared" si="7"/>
        <v>1.2549999999999999</v>
      </c>
      <c r="C57" s="39">
        <f t="shared" si="0"/>
        <v>1.2549999999999999</v>
      </c>
      <c r="D57" s="39">
        <f t="shared" si="1"/>
        <v>5.1345814999999986</v>
      </c>
      <c r="E57" s="40">
        <f t="shared" si="2"/>
        <v>1176.2671155169678</v>
      </c>
      <c r="F57" s="41">
        <f t="shared" si="8"/>
        <v>10.200000000000005</v>
      </c>
      <c r="G57" s="41">
        <v>51</v>
      </c>
      <c r="H57" s="48">
        <f t="shared" si="3"/>
        <v>51</v>
      </c>
      <c r="I57" s="41">
        <v>1</v>
      </c>
      <c r="K57" s="42">
        <f t="shared" si="4"/>
        <v>4.4717400000000005</v>
      </c>
      <c r="L57" s="42">
        <f t="shared" si="9"/>
        <v>228.05874000000003</v>
      </c>
      <c r="M57" s="42">
        <f t="shared" si="5"/>
        <v>11762.671155169679</v>
      </c>
      <c r="N57" s="42">
        <f t="shared" si="10"/>
        <v>10.045098125467701</v>
      </c>
      <c r="O57" s="46">
        <f t="shared" si="6"/>
        <v>51.577375000711122</v>
      </c>
      <c r="P57" s="41">
        <v>37</v>
      </c>
      <c r="Q57" s="41">
        <v>1</v>
      </c>
      <c r="S57" s="42">
        <f t="shared" si="15"/>
        <v>0.62554164738999263</v>
      </c>
      <c r="T57" s="42">
        <f t="shared" si="13"/>
        <v>23.145040953429728</v>
      </c>
      <c r="U57" s="42">
        <f t="shared" si="11"/>
        <v>2119.6575078655824</v>
      </c>
      <c r="W57" s="42">
        <f t="shared" si="12"/>
        <v>17.836214577281154</v>
      </c>
      <c r="X57" s="46">
        <f t="shared" si="14"/>
        <v>91.581497398538104</v>
      </c>
      <c r="Y57" s="41">
        <v>15</v>
      </c>
      <c r="Z57" s="41">
        <v>1</v>
      </c>
      <c r="AB57" s="42">
        <f t="shared" si="20"/>
        <v>0.2184468060728649</v>
      </c>
      <c r="AC57" s="42">
        <f t="shared" si="18"/>
        <v>3.2767020910929734</v>
      </c>
      <c r="AD57" s="42">
        <f t="shared" si="16"/>
        <v>100.40000000000009</v>
      </c>
      <c r="AE57" s="42">
        <f t="shared" si="17"/>
        <v>5.9674900398406452</v>
      </c>
      <c r="AF57" s="46">
        <f t="shared" si="19"/>
        <v>30.64056396000003</v>
      </c>
    </row>
    <row r="58" spans="1:40">
      <c r="A58" s="52">
        <v>3.26</v>
      </c>
      <c r="B58" s="39">
        <f t="shared" si="7"/>
        <v>1.26</v>
      </c>
      <c r="C58" s="39">
        <f t="shared" si="0"/>
        <v>1.26</v>
      </c>
      <c r="D58" s="39">
        <f t="shared" si="1"/>
        <v>5.1755759999999995</v>
      </c>
      <c r="E58" s="40">
        <f t="shared" si="2"/>
        <v>1351.1761006314484</v>
      </c>
      <c r="F58" s="41">
        <f t="shared" si="8"/>
        <v>10.400000000000006</v>
      </c>
      <c r="G58" s="41">
        <v>52</v>
      </c>
      <c r="H58" s="48">
        <f t="shared" si="3"/>
        <v>52</v>
      </c>
      <c r="I58" s="41">
        <v>1</v>
      </c>
      <c r="K58" s="42">
        <f t="shared" si="4"/>
        <v>4.4717400000000005</v>
      </c>
      <c r="L58" s="42">
        <f t="shared" si="9"/>
        <v>232.53048000000001</v>
      </c>
      <c r="M58" s="42">
        <f t="shared" si="5"/>
        <v>13511.761006314484</v>
      </c>
      <c r="N58" s="42">
        <f t="shared" si="10"/>
        <v>11.227249565806357</v>
      </c>
      <c r="O58" s="46">
        <f t="shared" si="6"/>
        <v>58.107483398797797</v>
      </c>
      <c r="P58" s="41">
        <v>38</v>
      </c>
      <c r="Q58" s="41">
        <v>1</v>
      </c>
      <c r="S58" s="42">
        <f t="shared" si="15"/>
        <v>0.62554164738999263</v>
      </c>
      <c r="T58" s="42">
        <f t="shared" si="13"/>
        <v>23.770582600819719</v>
      </c>
      <c r="U58" s="42">
        <f t="shared" si="11"/>
        <v>2444.5476784679759</v>
      </c>
      <c r="W58" s="42">
        <f t="shared" si="12"/>
        <v>19.870097390088365</v>
      </c>
      <c r="X58" s="46">
        <f t="shared" si="14"/>
        <v>102.83919916980396</v>
      </c>
      <c r="Y58" s="41">
        <v>16</v>
      </c>
      <c r="Z58" s="41">
        <v>1</v>
      </c>
      <c r="AB58" s="42">
        <f t="shared" si="20"/>
        <v>0.2184468060728649</v>
      </c>
      <c r="AC58" s="42">
        <f t="shared" si="18"/>
        <v>3.4951488971658384</v>
      </c>
      <c r="AD58" s="42">
        <f t="shared" si="16"/>
        <v>115.78879418370124</v>
      </c>
      <c r="AE58" s="42">
        <f t="shared" si="17"/>
        <v>6.4009164585147351</v>
      </c>
      <c r="AF58" s="46">
        <f t="shared" si="19"/>
        <v>33.128429600693856</v>
      </c>
    </row>
    <row r="59" spans="1:40">
      <c r="A59" s="52">
        <v>3.26</v>
      </c>
      <c r="B59" s="39">
        <f t="shared" si="7"/>
        <v>1.2650000000000001</v>
      </c>
      <c r="C59" s="39">
        <f t="shared" si="0"/>
        <v>1.2650000000000001</v>
      </c>
      <c r="D59" s="39">
        <f t="shared" si="1"/>
        <v>5.2167335000000001</v>
      </c>
      <c r="E59" s="40">
        <f t="shared" si="2"/>
        <v>1552.093764106653</v>
      </c>
      <c r="F59" s="41">
        <f t="shared" si="8"/>
        <v>10.600000000000005</v>
      </c>
      <c r="G59" s="41">
        <v>53</v>
      </c>
      <c r="H59" s="48">
        <f t="shared" si="3"/>
        <v>53</v>
      </c>
      <c r="I59" s="41">
        <v>1</v>
      </c>
      <c r="K59" s="42">
        <f t="shared" si="4"/>
        <v>4.4717400000000005</v>
      </c>
      <c r="L59" s="42">
        <f t="shared" si="9"/>
        <v>237.00222000000002</v>
      </c>
      <c r="M59" s="42">
        <f t="shared" si="5"/>
        <v>15520.93764106653</v>
      </c>
      <c r="N59" s="42">
        <f t="shared" si="10"/>
        <v>12.553559602315589</v>
      </c>
      <c r="O59" s="46">
        <f t="shared" si="6"/>
        <v>65.488574921646418</v>
      </c>
      <c r="P59" s="41">
        <v>39</v>
      </c>
      <c r="Q59" s="41">
        <v>1</v>
      </c>
      <c r="S59" s="42">
        <f t="shared" si="15"/>
        <v>0.62554164738999263</v>
      </c>
      <c r="T59" s="42">
        <f t="shared" si="13"/>
        <v>24.396124248209713</v>
      </c>
      <c r="U59" s="42">
        <f t="shared" si="11"/>
        <v>2819.1909441781759</v>
      </c>
      <c r="W59" s="42">
        <f t="shared" si="12"/>
        <v>22.151595077080032</v>
      </c>
      <c r="X59" s="46">
        <f t="shared" si="14"/>
        <v>115.55896811703849</v>
      </c>
      <c r="Y59" s="41">
        <v>17</v>
      </c>
      <c r="Z59" s="41">
        <v>1</v>
      </c>
      <c r="AB59" s="42">
        <f t="shared" si="20"/>
        <v>0.2184468060728649</v>
      </c>
      <c r="AC59" s="42">
        <f t="shared" si="18"/>
        <v>3.7135957032387035</v>
      </c>
      <c r="AD59" s="42">
        <f t="shared" si="16"/>
        <v>133.53420057021705</v>
      </c>
      <c r="AE59" s="42">
        <f t="shared" si="17"/>
        <v>6.8928565301281361</v>
      </c>
      <c r="AF59" s="46">
        <f t="shared" si="19"/>
        <v>35.958195571413206</v>
      </c>
    </row>
    <row r="60" spans="1:40">
      <c r="A60" s="52">
        <v>3.26</v>
      </c>
      <c r="B60" s="39">
        <f t="shared" si="7"/>
        <v>1.27</v>
      </c>
      <c r="C60" s="39">
        <f t="shared" si="0"/>
        <v>1.27</v>
      </c>
      <c r="D60" s="39">
        <f t="shared" si="1"/>
        <v>5.2580540000000004</v>
      </c>
      <c r="E60" s="40">
        <f t="shared" si="2"/>
        <v>1782.8875536304683</v>
      </c>
      <c r="F60" s="41">
        <f t="shared" si="8"/>
        <v>10.800000000000006</v>
      </c>
      <c r="G60" s="41">
        <v>54</v>
      </c>
      <c r="H60" s="48">
        <f t="shared" si="3"/>
        <v>54</v>
      </c>
      <c r="I60" s="41">
        <v>1</v>
      </c>
      <c r="K60" s="42">
        <f t="shared" si="4"/>
        <v>4.4717400000000005</v>
      </c>
      <c r="L60" s="42">
        <f t="shared" si="9"/>
        <v>241.47396000000003</v>
      </c>
      <c r="M60" s="42">
        <f t="shared" si="5"/>
        <v>17828.875536304684</v>
      </c>
      <c r="N60" s="42">
        <f t="shared" si="10"/>
        <v>14.041988302102839</v>
      </c>
      <c r="O60" s="46">
        <f t="shared" si="6"/>
        <v>73.833532759825047</v>
      </c>
      <c r="P60" s="49">
        <v>40</v>
      </c>
      <c r="Q60" s="41">
        <v>4</v>
      </c>
      <c r="S60" s="42">
        <f t="shared" si="15"/>
        <v>2.5021665895599705</v>
      </c>
      <c r="T60" s="42">
        <f t="shared" si="13"/>
        <v>100.08666358239881</v>
      </c>
      <c r="U60" s="42">
        <f t="shared" si="11"/>
        <v>3251.2000000000085</v>
      </c>
      <c r="W60" s="42">
        <f t="shared" si="12"/>
        <v>6.1779221615703106</v>
      </c>
      <c r="X60" s="46">
        <f t="shared" si="14"/>
        <v>32.48384833333342</v>
      </c>
      <c r="Y60" s="41">
        <v>18</v>
      </c>
      <c r="Z60" s="41">
        <v>1</v>
      </c>
      <c r="AB60" s="42">
        <f t="shared" si="20"/>
        <v>0.2184468060728649</v>
      </c>
      <c r="AC60" s="42">
        <f t="shared" si="18"/>
        <v>3.9320425093115681</v>
      </c>
      <c r="AD60" s="42">
        <f t="shared" si="16"/>
        <v>153.99680315745661</v>
      </c>
      <c r="AE60" s="42">
        <f t="shared" si="17"/>
        <v>7.448493772906617</v>
      </c>
      <c r="AF60" s="46">
        <f t="shared" si="19"/>
        <v>39.164582476606732</v>
      </c>
    </row>
    <row r="61" spans="1:40">
      <c r="A61" s="52">
        <v>3.26</v>
      </c>
      <c r="B61" s="39">
        <f t="shared" si="7"/>
        <v>1.2749999999999999</v>
      </c>
      <c r="C61" s="39">
        <f t="shared" si="0"/>
        <v>1.2749999999999999</v>
      </c>
      <c r="D61" s="39">
        <f t="shared" si="1"/>
        <v>5.2995374999999987</v>
      </c>
      <c r="E61" s="40">
        <f t="shared" si="2"/>
        <v>2048.0000000000077</v>
      </c>
      <c r="F61" s="41">
        <f t="shared" si="8"/>
        <v>11.000000000000005</v>
      </c>
      <c r="G61" s="41">
        <v>55</v>
      </c>
      <c r="H61" s="48">
        <f t="shared" si="3"/>
        <v>55</v>
      </c>
      <c r="I61" s="41">
        <v>1</v>
      </c>
      <c r="K61" s="42">
        <f t="shared" si="4"/>
        <v>4.4717400000000005</v>
      </c>
      <c r="L61" s="42">
        <f t="shared" si="9"/>
        <v>245.94570000000002</v>
      </c>
      <c r="M61" s="42">
        <f t="shared" si="5"/>
        <v>20480.000000000076</v>
      </c>
      <c r="N61" s="42">
        <f t="shared" si="10"/>
        <v>15.712769829582852</v>
      </c>
      <c r="O61" s="46">
        <f t="shared" si="6"/>
        <v>83.270412940742915</v>
      </c>
      <c r="P61" s="41">
        <v>41</v>
      </c>
      <c r="Q61" s="41">
        <v>1</v>
      </c>
      <c r="S61" s="42">
        <f t="shared" si="15"/>
        <v>2.5021665895599705</v>
      </c>
      <c r="T61" s="42">
        <f t="shared" si="13"/>
        <v>102.58883017195879</v>
      </c>
      <c r="U61" s="42">
        <f t="shared" si="11"/>
        <v>3749.3514307103328</v>
      </c>
      <c r="W61" s="42">
        <f t="shared" si="12"/>
        <v>6.8963310652169056</v>
      </c>
      <c r="X61" s="46">
        <f t="shared" si="14"/>
        <v>36.547365092531926</v>
      </c>
      <c r="Y61" s="41">
        <v>19</v>
      </c>
      <c r="Z61" s="41">
        <v>1</v>
      </c>
      <c r="AB61" s="42">
        <f t="shared" si="20"/>
        <v>0.2184468060728649</v>
      </c>
      <c r="AC61" s="42">
        <f t="shared" si="18"/>
        <v>4.1504893153844336</v>
      </c>
      <c r="AD61" s="42">
        <f t="shared" si="16"/>
        <v>177.59231491240953</v>
      </c>
      <c r="AE61" s="42">
        <f t="shared" si="17"/>
        <v>8.0739656701391223</v>
      </c>
      <c r="AF61" s="46">
        <f t="shared" si="19"/>
        <v>42.788283842614902</v>
      </c>
    </row>
    <row r="62" spans="1:40">
      <c r="A62" s="52">
        <v>3.26</v>
      </c>
      <c r="B62" s="39">
        <f t="shared" si="7"/>
        <v>1.28</v>
      </c>
      <c r="C62" s="39">
        <f t="shared" si="0"/>
        <v>1.28</v>
      </c>
      <c r="D62" s="39">
        <f t="shared" si="1"/>
        <v>5.3411839999999993</v>
      </c>
      <c r="E62" s="40">
        <f t="shared" si="2"/>
        <v>2352.5342310339365</v>
      </c>
      <c r="F62" s="41">
        <f t="shared" si="8"/>
        <v>11.200000000000006</v>
      </c>
      <c r="G62" s="41">
        <v>56</v>
      </c>
      <c r="H62" s="48">
        <f t="shared" si="3"/>
        <v>56</v>
      </c>
      <c r="I62" s="41">
        <v>1</v>
      </c>
      <c r="K62" s="42">
        <f t="shared" si="4"/>
        <v>4.4717400000000005</v>
      </c>
      <c r="L62" s="42">
        <f t="shared" si="9"/>
        <v>250.41744000000003</v>
      </c>
      <c r="M62" s="42">
        <f t="shared" si="5"/>
        <v>23525.342310339365</v>
      </c>
      <c r="N62" s="42">
        <f t="shared" si="10"/>
        <v>17.58870401498638</v>
      </c>
      <c r="O62" s="46">
        <f t="shared" si="6"/>
        <v>93.944504465581005</v>
      </c>
      <c r="P62" s="41">
        <v>42</v>
      </c>
      <c r="Q62" s="41">
        <v>1</v>
      </c>
      <c r="S62" s="42">
        <f t="shared" si="15"/>
        <v>2.5021665895599705</v>
      </c>
      <c r="T62" s="42">
        <f t="shared" si="13"/>
        <v>105.09099676151877</v>
      </c>
      <c r="U62" s="42">
        <f t="shared" si="11"/>
        <v>4323.7635220206321</v>
      </c>
      <c r="W62" s="42">
        <f t="shared" si="12"/>
        <v>7.7029819930808268</v>
      </c>
      <c r="X62" s="46">
        <f t="shared" si="14"/>
        <v>41.143044173731418</v>
      </c>
      <c r="Y62" s="49">
        <v>20</v>
      </c>
      <c r="Z62" s="41">
        <v>1.5</v>
      </c>
      <c r="AB62" s="42">
        <f t="shared" si="20"/>
        <v>0.32767020910929734</v>
      </c>
      <c r="AC62" s="42">
        <f t="shared" si="18"/>
        <v>6.5534041821859468</v>
      </c>
      <c r="AD62" s="42">
        <f t="shared" si="16"/>
        <v>204.8000000000003</v>
      </c>
      <c r="AE62" s="42">
        <f t="shared" si="17"/>
        <v>5.8509375000000095</v>
      </c>
      <c r="AF62" s="46">
        <f t="shared" si="19"/>
        <v>31.250933760000045</v>
      </c>
      <c r="AG62" s="37"/>
      <c r="AH62" s="37"/>
      <c r="AI62" s="37"/>
      <c r="AJ62" s="37"/>
      <c r="AK62" s="37"/>
      <c r="AL62" s="37"/>
      <c r="AN62" s="37"/>
    </row>
    <row r="63" spans="1:40">
      <c r="A63" s="52">
        <v>3.26</v>
      </c>
      <c r="B63" s="39">
        <f t="shared" si="7"/>
        <v>1.2850000000000001</v>
      </c>
      <c r="C63" s="39">
        <f t="shared" si="0"/>
        <v>1.2850000000000001</v>
      </c>
      <c r="D63" s="39">
        <f t="shared" si="1"/>
        <v>5.3829935000000004</v>
      </c>
      <c r="E63" s="40">
        <f t="shared" si="2"/>
        <v>2702.3522012628982</v>
      </c>
      <c r="F63" s="41">
        <f t="shared" si="8"/>
        <v>11.400000000000006</v>
      </c>
      <c r="G63" s="41">
        <v>57</v>
      </c>
      <c r="H63" s="48">
        <f t="shared" si="3"/>
        <v>57</v>
      </c>
      <c r="I63" s="41">
        <v>1</v>
      </c>
      <c r="K63" s="42">
        <f t="shared" si="4"/>
        <v>4.4717400000000005</v>
      </c>
      <c r="L63" s="42">
        <f t="shared" si="9"/>
        <v>254.88918000000004</v>
      </c>
      <c r="M63" s="42">
        <f t="shared" si="5"/>
        <v>27023.522012628982</v>
      </c>
      <c r="N63" s="42">
        <f t="shared" si="10"/>
        <v>19.695485692946352</v>
      </c>
      <c r="O63" s="46">
        <f t="shared" si="6"/>
        <v>106.02067146447322</v>
      </c>
      <c r="P63" s="41">
        <v>43</v>
      </c>
      <c r="Q63" s="41">
        <v>1</v>
      </c>
      <c r="S63" s="42">
        <f t="shared" si="15"/>
        <v>2.5021665895599705</v>
      </c>
      <c r="T63" s="42">
        <f t="shared" si="13"/>
        <v>107.59316335107873</v>
      </c>
      <c r="U63" s="42">
        <f t="shared" si="11"/>
        <v>4986.1012171926195</v>
      </c>
      <c r="W63" s="42">
        <f t="shared" si="12"/>
        <v>8.6089970413304773</v>
      </c>
      <c r="X63" s="46">
        <f t="shared" si="14"/>
        <v>46.342175115001197</v>
      </c>
      <c r="Y63" s="41">
        <v>21</v>
      </c>
      <c r="Z63" s="41">
        <v>1</v>
      </c>
      <c r="AB63" s="42">
        <f t="shared" si="20"/>
        <v>0.32767020910929734</v>
      </c>
      <c r="AC63" s="42">
        <f t="shared" si="18"/>
        <v>6.8810743912952441</v>
      </c>
      <c r="AD63" s="42">
        <f t="shared" si="16"/>
        <v>236.17238178739069</v>
      </c>
      <c r="AE63" s="42">
        <f t="shared" si="17"/>
        <v>6.376010168792889</v>
      </c>
      <c r="AF63" s="46">
        <f t="shared" si="19"/>
        <v>34.322021294546026</v>
      </c>
      <c r="AG63" s="37"/>
      <c r="AH63" s="37"/>
      <c r="AI63" s="37"/>
      <c r="AJ63" s="37"/>
      <c r="AK63" s="37"/>
      <c r="AL63" s="37"/>
      <c r="AN63" s="37"/>
    </row>
    <row r="64" spans="1:40">
      <c r="A64" s="52">
        <v>3.26</v>
      </c>
      <c r="B64" s="39">
        <f t="shared" si="7"/>
        <v>1.29</v>
      </c>
      <c r="C64" s="39">
        <f t="shared" si="0"/>
        <v>1.29</v>
      </c>
      <c r="D64" s="39">
        <f t="shared" si="1"/>
        <v>5.4249660000000004</v>
      </c>
      <c r="E64" s="40">
        <f t="shared" si="2"/>
        <v>3104.1875282133069</v>
      </c>
      <c r="F64" s="41">
        <f t="shared" si="8"/>
        <v>11.600000000000007</v>
      </c>
      <c r="G64" s="41">
        <v>58</v>
      </c>
      <c r="H64" s="48">
        <f t="shared" si="3"/>
        <v>58</v>
      </c>
      <c r="I64" s="41">
        <v>1</v>
      </c>
      <c r="K64" s="42">
        <f t="shared" si="4"/>
        <v>4.4717400000000005</v>
      </c>
      <c r="L64" s="42">
        <f t="shared" si="9"/>
        <v>259.36092000000002</v>
      </c>
      <c r="M64" s="42">
        <f t="shared" si="5"/>
        <v>31041.875282133071</v>
      </c>
      <c r="N64" s="42">
        <f t="shared" si="10"/>
        <v>22.062076745939507</v>
      </c>
      <c r="O64" s="46">
        <f t="shared" si="6"/>
        <v>119.68601623611248</v>
      </c>
      <c r="P64" s="41">
        <v>44</v>
      </c>
      <c r="Q64" s="41">
        <v>1</v>
      </c>
      <c r="S64" s="42">
        <f t="shared" si="15"/>
        <v>2.5021665895599705</v>
      </c>
      <c r="T64" s="42">
        <f t="shared" si="13"/>
        <v>110.09532994063871</v>
      </c>
      <c r="U64" s="42">
        <f t="shared" si="11"/>
        <v>5749.8123604582579</v>
      </c>
      <c r="W64" s="42">
        <f t="shared" si="12"/>
        <v>9.6269286744868197</v>
      </c>
      <c r="X64" s="46">
        <f t="shared" si="14"/>
        <v>52.225760743516069</v>
      </c>
      <c r="Y64" s="41">
        <v>22</v>
      </c>
      <c r="Z64" s="41">
        <v>1</v>
      </c>
      <c r="AB64" s="42">
        <f t="shared" si="20"/>
        <v>0.32767020910929734</v>
      </c>
      <c r="AC64" s="42">
        <f t="shared" si="18"/>
        <v>7.2087446004045415</v>
      </c>
      <c r="AD64" s="42">
        <f t="shared" si="16"/>
        <v>272.34643278352576</v>
      </c>
      <c r="AE64" s="42">
        <f t="shared" si="17"/>
        <v>6.9641005252715811</v>
      </c>
      <c r="AF64" s="46">
        <f t="shared" si="19"/>
        <v>37.78000857018047</v>
      </c>
      <c r="AG64" s="37"/>
      <c r="AH64" s="37"/>
      <c r="AI64" s="37"/>
      <c r="AJ64" s="37"/>
      <c r="AK64" s="37"/>
      <c r="AL64" s="37"/>
      <c r="AN64" s="37"/>
    </row>
    <row r="65" spans="1:40">
      <c r="A65" s="52">
        <v>3.26</v>
      </c>
      <c r="B65" s="39">
        <f t="shared" si="7"/>
        <v>1.2949999999999999</v>
      </c>
      <c r="C65" s="39">
        <f t="shared" si="0"/>
        <v>1.2949999999999999</v>
      </c>
      <c r="D65" s="39">
        <f t="shared" si="1"/>
        <v>5.4671014999999992</v>
      </c>
      <c r="E65" s="40">
        <f t="shared" si="2"/>
        <v>3565.7751072609381</v>
      </c>
      <c r="F65" s="41">
        <f t="shared" si="8"/>
        <v>11.800000000000008</v>
      </c>
      <c r="G65" s="41">
        <v>59</v>
      </c>
      <c r="H65" s="48">
        <f t="shared" si="3"/>
        <v>59</v>
      </c>
      <c r="I65" s="41">
        <v>1</v>
      </c>
      <c r="K65" s="42">
        <f t="shared" si="4"/>
        <v>4.4717400000000005</v>
      </c>
      <c r="L65" s="42">
        <f t="shared" si="9"/>
        <v>263.83266000000003</v>
      </c>
      <c r="M65" s="42">
        <f t="shared" si="5"/>
        <v>35657.751072609382</v>
      </c>
      <c r="N65" s="42">
        <f t="shared" si="10"/>
        <v>24.721126436881512</v>
      </c>
      <c r="O65" s="46">
        <f t="shared" si="6"/>
        <v>135.15290742476455</v>
      </c>
      <c r="P65" s="41">
        <v>45</v>
      </c>
      <c r="Q65" s="41">
        <v>1</v>
      </c>
      <c r="S65" s="42">
        <f t="shared" si="15"/>
        <v>2.5021665895599705</v>
      </c>
      <c r="T65" s="42">
        <f t="shared" si="13"/>
        <v>112.59749653019867</v>
      </c>
      <c r="U65" s="42">
        <f t="shared" si="11"/>
        <v>6630.4000000000187</v>
      </c>
      <c r="W65" s="42">
        <f t="shared" si="12"/>
        <v>10.770946231068963</v>
      </c>
      <c r="X65" s="46">
        <f t="shared" si="14"/>
        <v>58.885856296296467</v>
      </c>
      <c r="Y65" s="41">
        <v>23</v>
      </c>
      <c r="Z65" s="41">
        <v>1</v>
      </c>
      <c r="AB65" s="42">
        <f t="shared" si="20"/>
        <v>0.32767020910929734</v>
      </c>
      <c r="AC65" s="42">
        <f t="shared" si="18"/>
        <v>7.5364148095138388</v>
      </c>
      <c r="AD65" s="42">
        <f t="shared" si="16"/>
        <v>314.05647258095496</v>
      </c>
      <c r="AE65" s="42">
        <f t="shared" si="17"/>
        <v>7.622296128863316</v>
      </c>
      <c r="AF65" s="46">
        <f t="shared" si="19"/>
        <v>41.671866599552821</v>
      </c>
      <c r="AH65" s="41" t="s">
        <v>32</v>
      </c>
      <c r="AJ65" s="42"/>
      <c r="AK65" s="42"/>
      <c r="AN65" s="41" t="s">
        <v>32</v>
      </c>
    </row>
    <row r="66" spans="1:40">
      <c r="A66" s="52">
        <v>3.26</v>
      </c>
      <c r="B66" s="39">
        <f t="shared" si="7"/>
        <v>1.3</v>
      </c>
      <c r="C66" s="39">
        <f t="shared" si="0"/>
        <v>1.3</v>
      </c>
      <c r="D66" s="39">
        <f t="shared" si="1"/>
        <v>5.5093999999999994</v>
      </c>
      <c r="E66" s="40">
        <f t="shared" si="2"/>
        <v>4096.0000000000164</v>
      </c>
      <c r="F66" s="41">
        <f t="shared" si="8"/>
        <v>12.000000000000007</v>
      </c>
      <c r="G66" s="49">
        <v>60</v>
      </c>
      <c r="H66" s="48">
        <f t="shared" si="3"/>
        <v>60</v>
      </c>
      <c r="I66" s="41">
        <v>5</v>
      </c>
      <c r="K66" s="42">
        <f t="shared" si="4"/>
        <v>22.358700000000002</v>
      </c>
      <c r="L66" s="42">
        <f t="shared" si="9"/>
        <v>1341.5220000000002</v>
      </c>
      <c r="M66" s="42">
        <f t="shared" si="5"/>
        <v>40960.00000000016</v>
      </c>
      <c r="N66" s="42">
        <f t="shared" si="10"/>
        <v>5.5418892701454014</v>
      </c>
      <c r="O66" s="46">
        <f t="shared" si="6"/>
        <v>30.532484744939072</v>
      </c>
      <c r="P66" s="41">
        <v>46</v>
      </c>
      <c r="Q66" s="41">
        <v>1</v>
      </c>
      <c r="S66" s="42">
        <f t="shared" si="15"/>
        <v>2.5021665895599705</v>
      </c>
      <c r="T66" s="42">
        <f t="shared" si="13"/>
        <v>115.09966311975865</v>
      </c>
      <c r="U66" s="42">
        <f t="shared" si="11"/>
        <v>7645.7362508602873</v>
      </c>
      <c r="W66" s="42">
        <f t="shared" si="12"/>
        <v>12.05704703793357</v>
      </c>
      <c r="X66" s="46">
        <f t="shared" si="14"/>
        <v>66.427094950791201</v>
      </c>
      <c r="Y66" s="41">
        <v>24</v>
      </c>
      <c r="Z66" s="41">
        <v>1</v>
      </c>
      <c r="AB66" s="42">
        <f t="shared" si="20"/>
        <v>0.32767020910929734</v>
      </c>
      <c r="AC66" s="42">
        <f t="shared" si="18"/>
        <v>7.8640850186231361</v>
      </c>
      <c r="AD66" s="42">
        <f t="shared" si="16"/>
        <v>362.1490343311882</v>
      </c>
      <c r="AE66" s="42">
        <f t="shared" si="17"/>
        <v>8.3586247162017226</v>
      </c>
      <c r="AF66" s="46">
        <f t="shared" si="19"/>
        <v>46.051007011441769</v>
      </c>
      <c r="AH66" s="44">
        <v>1</v>
      </c>
      <c r="AJ66" s="42"/>
      <c r="AK66" s="42"/>
      <c r="AN66" s="51">
        <f>10+$G71/20</f>
        <v>13.25</v>
      </c>
    </row>
    <row r="67" spans="1:40">
      <c r="A67" s="52">
        <v>3.26</v>
      </c>
      <c r="B67" s="39">
        <f t="shared" si="7"/>
        <v>1.3049999999999999</v>
      </c>
      <c r="C67" s="39">
        <f t="shared" si="0"/>
        <v>1.3049999999999999</v>
      </c>
      <c r="D67" s="39">
        <f t="shared" si="1"/>
        <v>5.5518614999999993</v>
      </c>
      <c r="E67" s="40">
        <f t="shared" si="2"/>
        <v>4705.068462067874</v>
      </c>
      <c r="F67" s="41">
        <f t="shared" si="8"/>
        <v>12.200000000000006</v>
      </c>
      <c r="G67" s="41">
        <v>61</v>
      </c>
      <c r="H67" s="48">
        <f t="shared" si="3"/>
        <v>61</v>
      </c>
      <c r="I67" s="41">
        <v>1</v>
      </c>
      <c r="K67" s="42">
        <f t="shared" si="4"/>
        <v>22.358700000000002</v>
      </c>
      <c r="L67" s="42">
        <f t="shared" si="9"/>
        <v>1363.8807000000002</v>
      </c>
      <c r="M67" s="42">
        <f t="shared" si="5"/>
        <v>47050.684620678738</v>
      </c>
      <c r="N67" s="42">
        <f t="shared" si="10"/>
        <v>6.213709419594907</v>
      </c>
      <c r="O67" s="46">
        <f t="shared" si="6"/>
        <v>34.497654098836307</v>
      </c>
      <c r="P67" s="41">
        <v>47</v>
      </c>
      <c r="Q67" s="41">
        <v>1</v>
      </c>
      <c r="S67" s="42">
        <f t="shared" si="15"/>
        <v>2.5021665895599705</v>
      </c>
      <c r="T67" s="42">
        <f t="shared" si="13"/>
        <v>117.60182970931861</v>
      </c>
      <c r="U67" s="42">
        <f t="shared" si="11"/>
        <v>8816.424056620197</v>
      </c>
      <c r="W67" s="42">
        <f t="shared" si="12"/>
        <v>13.503295408756024</v>
      </c>
      <c r="X67" s="46">
        <f t="shared" si="14"/>
        <v>74.968425902999329</v>
      </c>
      <c r="Y67" s="41">
        <v>25</v>
      </c>
      <c r="Z67" s="41">
        <v>1</v>
      </c>
      <c r="AB67" s="42">
        <f t="shared" si="20"/>
        <v>0.32767020910929734</v>
      </c>
      <c r="AC67" s="42">
        <f t="shared" si="18"/>
        <v>8.1917552277324326</v>
      </c>
      <c r="AD67" s="42">
        <f t="shared" si="16"/>
        <v>417.60000000000076</v>
      </c>
      <c r="AE67" s="42">
        <f t="shared" si="17"/>
        <v>9.1821609195402498</v>
      </c>
      <c r="AF67" s="46">
        <f t="shared" si="19"/>
        <v>50.9780856960001</v>
      </c>
      <c r="AH67" s="42" t="s">
        <v>1</v>
      </c>
      <c r="AJ67" s="42"/>
      <c r="AK67" s="42"/>
      <c r="AN67" s="46" t="s">
        <v>3</v>
      </c>
    </row>
    <row r="68" spans="1:40">
      <c r="A68" s="52">
        <v>3.26</v>
      </c>
      <c r="B68" s="39">
        <f t="shared" si="7"/>
        <v>1.31</v>
      </c>
      <c r="C68" s="39">
        <f t="shared" si="0"/>
        <v>1.31</v>
      </c>
      <c r="D68" s="39">
        <f t="shared" si="1"/>
        <v>5.5944859999999998</v>
      </c>
      <c r="E68" s="40">
        <f t="shared" si="2"/>
        <v>5404.7044025257965</v>
      </c>
      <c r="F68" s="41">
        <f t="shared" si="8"/>
        <v>12.400000000000007</v>
      </c>
      <c r="G68" s="41">
        <v>62</v>
      </c>
      <c r="H68" s="48">
        <f t="shared" si="3"/>
        <v>62</v>
      </c>
      <c r="I68" s="41">
        <v>1</v>
      </c>
      <c r="K68" s="42">
        <f t="shared" si="4"/>
        <v>22.358700000000002</v>
      </c>
      <c r="L68" s="42">
        <f t="shared" si="9"/>
        <v>1386.2394000000002</v>
      </c>
      <c r="M68" s="42">
        <f t="shared" si="5"/>
        <v>54047.044025257965</v>
      </c>
      <c r="N68" s="42">
        <f t="shared" si="10"/>
        <v>6.9690489753026457</v>
      </c>
      <c r="O68" s="46">
        <f t="shared" si="6"/>
        <v>38.988246925644994</v>
      </c>
      <c r="P68" s="41">
        <v>48</v>
      </c>
      <c r="Q68" s="41">
        <v>1</v>
      </c>
      <c r="S68" s="42">
        <f t="shared" si="15"/>
        <v>2.5021665895599705</v>
      </c>
      <c r="T68" s="42">
        <f t="shared" si="13"/>
        <v>120.10399629887858</v>
      </c>
      <c r="U68" s="42">
        <f t="shared" si="11"/>
        <v>10166.214154898575</v>
      </c>
      <c r="W68" s="42">
        <f t="shared" si="12"/>
        <v>15.130093241689433</v>
      </c>
      <c r="X68" s="46">
        <f t="shared" si="14"/>
        <v>84.645094819326147</v>
      </c>
      <c r="Y68" s="41">
        <v>26</v>
      </c>
      <c r="Z68" s="41">
        <v>1</v>
      </c>
      <c r="AB68" s="42">
        <f t="shared" si="20"/>
        <v>0.32767020910929734</v>
      </c>
      <c r="AC68" s="42">
        <f t="shared" si="18"/>
        <v>8.5194254368417308</v>
      </c>
      <c r="AD68" s="42">
        <f t="shared" si="16"/>
        <v>481.53435041475785</v>
      </c>
      <c r="AE68" s="42">
        <f t="shared" si="17"/>
        <v>10.103149407215279</v>
      </c>
      <c r="AF68" s="46">
        <f t="shared" si="19"/>
        <v>56.521927914574171</v>
      </c>
      <c r="AH68" s="42">
        <f>1/$D71</f>
        <v>0.12423069173590265</v>
      </c>
      <c r="AI68" s="57">
        <f>AH68*$E71</f>
        <v>1017.697826700519</v>
      </c>
      <c r="AJ68" s="42"/>
      <c r="AK68" s="42"/>
      <c r="AN68" s="46">
        <f>$E71*AN66</f>
        <v>108544.00000000048</v>
      </c>
    </row>
    <row r="69" spans="1:40">
      <c r="A69" s="52">
        <v>3.26</v>
      </c>
      <c r="B69" s="39">
        <f t="shared" si="7"/>
        <v>1.3149999999999999</v>
      </c>
      <c r="C69" s="39">
        <f t="shared" si="0"/>
        <v>1.3149999999999999</v>
      </c>
      <c r="D69" s="39">
        <f t="shared" si="1"/>
        <v>5.6372734999999992</v>
      </c>
      <c r="E69" s="40">
        <f t="shared" si="2"/>
        <v>6208.3750564266165</v>
      </c>
      <c r="F69" s="41">
        <f t="shared" si="8"/>
        <v>12.600000000000007</v>
      </c>
      <c r="G69" s="41">
        <v>63</v>
      </c>
      <c r="H69" s="48">
        <f t="shared" si="3"/>
        <v>63</v>
      </c>
      <c r="I69" s="41">
        <v>1</v>
      </c>
      <c r="K69" s="42">
        <f t="shared" si="4"/>
        <v>22.358700000000002</v>
      </c>
      <c r="L69" s="42">
        <f t="shared" si="9"/>
        <v>1408.5981000000002</v>
      </c>
      <c r="M69" s="42">
        <f t="shared" si="5"/>
        <v>62083.750564266164</v>
      </c>
      <c r="N69" s="42">
        <f t="shared" si="10"/>
        <v>7.818469411402039</v>
      </c>
      <c r="O69" s="46">
        <f t="shared" si="6"/>
        <v>44.074850423457306</v>
      </c>
      <c r="P69" s="41">
        <v>49</v>
      </c>
      <c r="Q69" s="41">
        <v>1</v>
      </c>
      <c r="S69" s="42">
        <f t="shared" si="15"/>
        <v>2.5021665895599705</v>
      </c>
      <c r="T69" s="42">
        <f t="shared" si="13"/>
        <v>122.60616288843856</v>
      </c>
      <c r="U69" s="42">
        <f t="shared" si="11"/>
        <v>11722.485665120328</v>
      </c>
      <c r="W69" s="42">
        <f t="shared" si="12"/>
        <v>16.960486430165972</v>
      </c>
      <c r="X69" s="46">
        <f t="shared" si="14"/>
        <v>95.610900699884212</v>
      </c>
      <c r="Y69" s="41">
        <v>27</v>
      </c>
      <c r="Z69" s="41">
        <v>1</v>
      </c>
      <c r="AB69" s="42">
        <f t="shared" si="20"/>
        <v>0.32767020910929734</v>
      </c>
      <c r="AC69" s="42">
        <f t="shared" si="18"/>
        <v>8.847095645951029</v>
      </c>
      <c r="AD69" s="42">
        <f t="shared" si="16"/>
        <v>555.24892885323482</v>
      </c>
      <c r="AE69" s="42">
        <f t="shared" si="17"/>
        <v>11.133145917882413</v>
      </c>
      <c r="AF69" s="46">
        <f t="shared" si="19"/>
        <v>62.760588454511691</v>
      </c>
      <c r="AG69" s="41" t="s">
        <v>81</v>
      </c>
      <c r="AH69" s="44" t="s">
        <v>82</v>
      </c>
      <c r="AJ69" s="42" t="s">
        <v>15</v>
      </c>
      <c r="AK69" s="42" t="s">
        <v>1</v>
      </c>
      <c r="AL69" s="42" t="s">
        <v>83</v>
      </c>
      <c r="AN69" s="47"/>
    </row>
    <row r="70" spans="1:40">
      <c r="A70" s="52">
        <v>3.26</v>
      </c>
      <c r="B70" s="39">
        <f t="shared" si="7"/>
        <v>1.32</v>
      </c>
      <c r="C70" s="39">
        <f t="shared" si="0"/>
        <v>1.32</v>
      </c>
      <c r="D70" s="39">
        <f t="shared" si="1"/>
        <v>5.6802240000000008</v>
      </c>
      <c r="E70" s="40">
        <f t="shared" si="2"/>
        <v>7131.5502145218798</v>
      </c>
      <c r="F70" s="41">
        <f t="shared" si="8"/>
        <v>12.800000000000008</v>
      </c>
      <c r="G70" s="41">
        <v>64</v>
      </c>
      <c r="H70" s="48">
        <f t="shared" si="3"/>
        <v>64</v>
      </c>
      <c r="I70" s="41">
        <v>1</v>
      </c>
      <c r="K70" s="42">
        <f t="shared" si="4"/>
        <v>22.358700000000002</v>
      </c>
      <c r="L70" s="42">
        <f t="shared" si="9"/>
        <v>1430.9568000000002</v>
      </c>
      <c r="M70" s="42">
        <f t="shared" si="5"/>
        <v>71315.502145218794</v>
      </c>
      <c r="N70" s="42">
        <f t="shared" si="10"/>
        <v>8.7738854335466225</v>
      </c>
      <c r="O70" s="46">
        <f t="shared" si="6"/>
        <v>49.837634612881942</v>
      </c>
      <c r="P70" s="49">
        <v>50</v>
      </c>
      <c r="Q70" s="41">
        <f>POWER(($B70+0.05)/$B70,2)*POWER(1.05,2)</f>
        <v>1.1876045971074378</v>
      </c>
      <c r="R70" s="41" t="s">
        <v>87</v>
      </c>
      <c r="S70" s="42">
        <f t="shared" si="15"/>
        <v>2.9715845444900606</v>
      </c>
      <c r="T70" s="42">
        <f t="shared" si="13"/>
        <v>148.57922722450303</v>
      </c>
      <c r="U70" s="42">
        <f t="shared" si="11"/>
        <v>13516.800000000045</v>
      </c>
      <c r="W70" s="42">
        <f t="shared" si="12"/>
        <v>16.01586244568653</v>
      </c>
      <c r="X70" s="46">
        <f t="shared" si="14"/>
        <v>90.973686244687329</v>
      </c>
      <c r="Y70" s="41">
        <v>28</v>
      </c>
      <c r="Z70" s="41">
        <v>1</v>
      </c>
      <c r="AB70" s="42">
        <f t="shared" si="20"/>
        <v>0.32767020910929734</v>
      </c>
      <c r="AC70" s="42">
        <f t="shared" si="18"/>
        <v>9.1747658550603255</v>
      </c>
      <c r="AD70" s="42">
        <f t="shared" si="16"/>
        <v>640.23867769399328</v>
      </c>
      <c r="AE70" s="42">
        <f t="shared" si="17"/>
        <v>12.285178041027805</v>
      </c>
      <c r="AF70" s="46">
        <f t="shared" si="19"/>
        <v>69.782563152919138</v>
      </c>
      <c r="AJ70" s="42">
        <f>1*AH68</f>
        <v>0.12423069173590265</v>
      </c>
      <c r="AK70" s="42"/>
      <c r="AL70" s="42" t="s">
        <v>77</v>
      </c>
      <c r="AN70" s="46"/>
    </row>
    <row r="71" spans="1:40">
      <c r="A71" s="52">
        <v>4.585</v>
      </c>
      <c r="B71" s="39">
        <f t="shared" si="7"/>
        <v>1.325</v>
      </c>
      <c r="C71" s="39">
        <f t="shared" ref="C71:C134" si="21">(100%+G71*0.5%)</f>
        <v>1.325</v>
      </c>
      <c r="D71" s="39">
        <f t="shared" ref="D71:D134" si="22">A71*B71*C71*1</f>
        <v>8.0495406249999988</v>
      </c>
      <c r="E71" s="40">
        <f t="shared" ref="E71:E134" si="23">POWER($F$1,G71)</f>
        <v>8192.0000000000364</v>
      </c>
      <c r="F71" s="41">
        <f t="shared" si="8"/>
        <v>13.000000000000007</v>
      </c>
      <c r="G71" s="41">
        <v>65</v>
      </c>
      <c r="H71" s="48">
        <f t="shared" ref="H71:H134" si="24">I$4*G71</f>
        <v>65</v>
      </c>
      <c r="I71" s="41">
        <v>1</v>
      </c>
      <c r="K71" s="42">
        <f t="shared" ref="K71:K134" si="25">I71*K70</f>
        <v>22.358700000000002</v>
      </c>
      <c r="L71" s="42">
        <f t="shared" si="9"/>
        <v>1453.3155000000002</v>
      </c>
      <c r="M71" s="42">
        <f t="shared" ref="M71:M134" si="26">O$4*POWER($F$1,G71)</f>
        <v>81920.000000000364</v>
      </c>
      <c r="N71" s="42">
        <f t="shared" si="10"/>
        <v>7.0025939082086364</v>
      </c>
      <c r="O71" s="46">
        <f t="shared" ref="O71:O134" si="27">M71/(H71*I71*K70)</f>
        <v>56.367664144502932</v>
      </c>
      <c r="P71" s="41">
        <v>51</v>
      </c>
      <c r="Q71" s="41">
        <v>1</v>
      </c>
      <c r="S71" s="42">
        <f t="shared" si="15"/>
        <v>2.9715845444900606</v>
      </c>
      <c r="T71" s="42">
        <f t="shared" si="13"/>
        <v>151.5508117689931</v>
      </c>
      <c r="U71" s="42">
        <f t="shared" si="11"/>
        <v>15585.539280599824</v>
      </c>
      <c r="W71" s="42">
        <f t="shared" si="12"/>
        <v>12.775928438161889</v>
      </c>
      <c r="X71" s="46">
        <f t="shared" si="14"/>
        <v>102.84035498507691</v>
      </c>
      <c r="Y71" s="41">
        <v>29</v>
      </c>
      <c r="Z71" s="41">
        <v>1</v>
      </c>
      <c r="AB71" s="42">
        <f t="shared" si="20"/>
        <v>0.32767020910929734</v>
      </c>
      <c r="AC71" s="42">
        <f t="shared" si="18"/>
        <v>9.5024360641696219</v>
      </c>
      <c r="AD71" s="42">
        <f t="shared" si="16"/>
        <v>738.22687767511468</v>
      </c>
      <c r="AE71" s="42">
        <f t="shared" si="17"/>
        <v>9.6512552204821667</v>
      </c>
      <c r="AF71" s="46">
        <f t="shared" si="19"/>
        <v>77.688170979514524</v>
      </c>
      <c r="AG71" s="41">
        <v>1</v>
      </c>
      <c r="AH71" s="41">
        <v>1</v>
      </c>
      <c r="AJ71" s="42">
        <f>AJ70*AH71</f>
        <v>0.12423069173590265</v>
      </c>
      <c r="AK71" s="42">
        <f>AG71*AJ71</f>
        <v>0.12423069173590265</v>
      </c>
      <c r="AL71" s="42">
        <f t="shared" ref="AL71:AL134" si="28">(10+$G71/20)*POWER($F$1,AG71)</f>
        <v>15.220253203710715</v>
      </c>
      <c r="AM71" s="42">
        <f t="shared" ref="AM71:AM106" si="29">AN71/$D71</f>
        <v>15.220253203710715</v>
      </c>
      <c r="AN71" s="46">
        <f>AL71/AK71</f>
        <v>122.51604648605579</v>
      </c>
    </row>
    <row r="72" spans="1:40">
      <c r="A72" s="52">
        <v>4.585</v>
      </c>
      <c r="B72" s="39">
        <f t="shared" ref="B72:B135" si="30">(100%+G72*0.5%)</f>
        <v>1.33</v>
      </c>
      <c r="C72" s="39">
        <f t="shared" si="21"/>
        <v>1.33</v>
      </c>
      <c r="D72" s="39">
        <f t="shared" si="22"/>
        <v>8.1104065000000016</v>
      </c>
      <c r="E72" s="40">
        <f t="shared" si="23"/>
        <v>9410.1369241357534</v>
      </c>
      <c r="F72" s="41">
        <f t="shared" ref="F72:F135" si="31">LOG(E72,2)</f>
        <v>13.200000000000006</v>
      </c>
      <c r="G72" s="41">
        <v>66</v>
      </c>
      <c r="H72" s="48">
        <f t="shared" si="24"/>
        <v>66</v>
      </c>
      <c r="I72" s="41">
        <v>1</v>
      </c>
      <c r="K72" s="42">
        <f t="shared" si="25"/>
        <v>22.358700000000002</v>
      </c>
      <c r="L72" s="42">
        <f t="shared" ref="L72:L135" si="32">H72*K72</f>
        <v>1475.6742000000002</v>
      </c>
      <c r="M72" s="42">
        <f t="shared" si="26"/>
        <v>94101.369241357534</v>
      </c>
      <c r="N72" s="42">
        <f t="shared" ref="N72:N135" si="33">O72/$D72</f>
        <v>7.8625394312813022</v>
      </c>
      <c r="O72" s="46">
        <f t="shared" si="27"/>
        <v>63.768390909970186</v>
      </c>
      <c r="P72" s="41">
        <v>52</v>
      </c>
      <c r="Q72" s="41">
        <v>1</v>
      </c>
      <c r="S72" s="42">
        <f t="shared" si="15"/>
        <v>2.9715845444900606</v>
      </c>
      <c r="T72" s="42">
        <f t="shared" si="13"/>
        <v>154.52239631348314</v>
      </c>
      <c r="U72" s="42">
        <f t="shared" si="11"/>
        <v>17970.642138398263</v>
      </c>
      <c r="W72" s="42">
        <f t="shared" ref="W72:W135" si="34">X72/$D72</f>
        <v>14.339352447667622</v>
      </c>
      <c r="X72" s="46">
        <f t="shared" si="14"/>
        <v>116.29797729735441</v>
      </c>
      <c r="Y72" s="49">
        <v>30</v>
      </c>
      <c r="Z72" s="41">
        <v>1</v>
      </c>
      <c r="AB72" s="42">
        <f t="shared" si="20"/>
        <v>0.32767020910929734</v>
      </c>
      <c r="AC72" s="42">
        <f t="shared" si="18"/>
        <v>9.8301062732789202</v>
      </c>
      <c r="AD72" s="42">
        <f t="shared" si="16"/>
        <v>851.20000000000152</v>
      </c>
      <c r="AE72" s="42">
        <f t="shared" si="17"/>
        <v>10.676546109002077</v>
      </c>
      <c r="AF72" s="46">
        <f t="shared" si="19"/>
        <v>86.591128960000162</v>
      </c>
      <c r="AG72" s="41">
        <v>2</v>
      </c>
      <c r="AH72" s="41">
        <v>1</v>
      </c>
      <c r="AJ72" s="42">
        <f>AJ71*AH72</f>
        <v>0.12423069173590265</v>
      </c>
      <c r="AK72" s="42">
        <f t="shared" ref="AK72:AK114" si="35">AG72*AJ72</f>
        <v>0.2484613834718053</v>
      </c>
      <c r="AL72" s="42">
        <f t="shared" si="28"/>
        <v>17.549455213279497</v>
      </c>
      <c r="AM72" s="42">
        <f t="shared" si="29"/>
        <v>8.7088762250024896</v>
      </c>
      <c r="AN72" s="46">
        <f t="shared" ref="AN72:AN114" si="36">AL72/AK72</f>
        <v>70.632526342955671</v>
      </c>
    </row>
    <row r="73" spans="1:40">
      <c r="A73" s="52">
        <v>4.585</v>
      </c>
      <c r="B73" s="39">
        <f t="shared" si="30"/>
        <v>1.335</v>
      </c>
      <c r="C73" s="39">
        <f t="shared" si="21"/>
        <v>1.335</v>
      </c>
      <c r="D73" s="39">
        <f t="shared" si="22"/>
        <v>8.1715016249999994</v>
      </c>
      <c r="E73" s="40">
        <f t="shared" si="23"/>
        <v>10809.408805051598</v>
      </c>
      <c r="F73" s="41">
        <f t="shared" si="31"/>
        <v>13.400000000000007</v>
      </c>
      <c r="G73" s="41">
        <v>67</v>
      </c>
      <c r="H73" s="48">
        <f t="shared" si="24"/>
        <v>67</v>
      </c>
      <c r="I73" s="41">
        <v>1</v>
      </c>
      <c r="K73" s="42">
        <f t="shared" si="25"/>
        <v>22.358700000000002</v>
      </c>
      <c r="L73" s="42">
        <f t="shared" si="32"/>
        <v>1498.0329000000002</v>
      </c>
      <c r="M73" s="42">
        <f t="shared" si="26"/>
        <v>108094.08805051599</v>
      </c>
      <c r="N73" s="42">
        <f t="shared" si="33"/>
        <v>8.8303662937966081</v>
      </c>
      <c r="O73" s="46">
        <f t="shared" si="27"/>
        <v>72.157352519104208</v>
      </c>
      <c r="P73" s="41">
        <v>53</v>
      </c>
      <c r="Q73" s="41">
        <v>1</v>
      </c>
      <c r="S73" s="42">
        <f t="shared" si="15"/>
        <v>2.9715845444900606</v>
      </c>
      <c r="T73" s="42">
        <f t="shared" si="13"/>
        <v>157.49398085797321</v>
      </c>
      <c r="U73" s="42">
        <f t="shared" si="11"/>
        <v>20720.451750823817</v>
      </c>
      <c r="W73" s="42">
        <f t="shared" si="34"/>
        <v>16.100278477954554</v>
      </c>
      <c r="X73" s="46">
        <f t="shared" si="14"/>
        <v>131.56345174555815</v>
      </c>
      <c r="Y73" s="41">
        <v>31</v>
      </c>
      <c r="Z73" s="41">
        <v>1</v>
      </c>
      <c r="AB73" s="42">
        <f t="shared" si="20"/>
        <v>0.32767020910929734</v>
      </c>
      <c r="AC73" s="42">
        <f t="shared" si="18"/>
        <v>10.157776482388218</v>
      </c>
      <c r="AD73" s="42">
        <f t="shared" si="16"/>
        <v>981.44787450946865</v>
      </c>
      <c r="AE73" s="42">
        <f t="shared" si="17"/>
        <v>11.824062462321644</v>
      </c>
      <c r="AF73" s="46">
        <f t="shared" si="19"/>
        <v>96.620345624962809</v>
      </c>
      <c r="AG73" s="41">
        <v>3</v>
      </c>
      <c r="AH73" s="41">
        <v>1</v>
      </c>
      <c r="AJ73" s="42">
        <f t="shared" ref="AJ73" si="37">AJ72*AH73</f>
        <v>0.12423069173590265</v>
      </c>
      <c r="AK73" s="42">
        <f t="shared" si="35"/>
        <v>0.37269207520770797</v>
      </c>
      <c r="AL73" s="42">
        <f t="shared" si="28"/>
        <v>20.23481616291382</v>
      </c>
      <c r="AM73" s="42">
        <f t="shared" si="29"/>
        <v>6.6442694059421168</v>
      </c>
      <c r="AN73" s="46">
        <f t="shared" si="36"/>
        <v>54.29365824759379</v>
      </c>
    </row>
    <row r="74" spans="1:40">
      <c r="A74" s="52">
        <v>4.585</v>
      </c>
      <c r="B74" s="39">
        <f t="shared" si="30"/>
        <v>1.34</v>
      </c>
      <c r="C74" s="39">
        <f t="shared" si="21"/>
        <v>1.34</v>
      </c>
      <c r="D74" s="39">
        <f t="shared" si="22"/>
        <v>8.2328260000000011</v>
      </c>
      <c r="E74" s="40">
        <f t="shared" si="23"/>
        <v>12416.750112853239</v>
      </c>
      <c r="F74" s="41">
        <f t="shared" si="31"/>
        <v>13.600000000000007</v>
      </c>
      <c r="G74" s="41">
        <v>68</v>
      </c>
      <c r="H74" s="48">
        <f t="shared" si="24"/>
        <v>68</v>
      </c>
      <c r="I74" s="41">
        <v>1</v>
      </c>
      <c r="K74" s="42">
        <f t="shared" si="25"/>
        <v>22.358700000000002</v>
      </c>
      <c r="L74" s="42">
        <f t="shared" si="32"/>
        <v>1520.3916000000002</v>
      </c>
      <c r="M74" s="42">
        <f t="shared" si="26"/>
        <v>124167.50112853239</v>
      </c>
      <c r="N74" s="42">
        <f t="shared" si="33"/>
        <v>9.9198143136276915</v>
      </c>
      <c r="O74" s="46">
        <f t="shared" si="27"/>
        <v>81.668105196406231</v>
      </c>
      <c r="P74" s="41">
        <v>54</v>
      </c>
      <c r="Q74" s="41">
        <v>1</v>
      </c>
      <c r="S74" s="42">
        <f t="shared" si="15"/>
        <v>2.9715845444900606</v>
      </c>
      <c r="T74" s="42">
        <f t="shared" si="13"/>
        <v>160.46556540246328</v>
      </c>
      <c r="U74" s="42">
        <f t="shared" si="11"/>
        <v>23890.693218648277</v>
      </c>
      <c r="W74" s="42">
        <f t="shared" si="34"/>
        <v>18.084144313880842</v>
      </c>
      <c r="X74" s="46">
        <f t="shared" si="14"/>
        <v>148.88361349507036</v>
      </c>
      <c r="Y74" s="41">
        <v>32</v>
      </c>
      <c r="Z74" s="41">
        <v>1</v>
      </c>
      <c r="AB74" s="42">
        <f t="shared" si="20"/>
        <v>0.32767020910929734</v>
      </c>
      <c r="AC74" s="42">
        <f t="shared" si="18"/>
        <v>10.485446691497515</v>
      </c>
      <c r="AD74" s="42">
        <f t="shared" si="16"/>
        <v>1131.6099842788365</v>
      </c>
      <c r="AE74" s="42">
        <f t="shared" si="17"/>
        <v>13.108738416915491</v>
      </c>
      <c r="AF74" s="46">
        <f t="shared" si="19"/>
        <v>107.92196246598071</v>
      </c>
      <c r="AG74" s="41">
        <v>4</v>
      </c>
      <c r="AH74" s="41">
        <v>1</v>
      </c>
      <c r="AJ74" s="42">
        <f t="shared" ref="AJ74" si="38">AJ73*AH74</f>
        <v>0.12423069173590265</v>
      </c>
      <c r="AK74" s="42">
        <f t="shared" si="35"/>
        <v>0.49692276694361059</v>
      </c>
      <c r="AL74" s="42">
        <f t="shared" si="28"/>
        <v>23.330755096336134</v>
      </c>
      <c r="AM74" s="42">
        <f t="shared" si="29"/>
        <v>5.7028370622640221</v>
      </c>
      <c r="AN74" s="46">
        <f t="shared" si="36"/>
        <v>46.950465239970868</v>
      </c>
    </row>
    <row r="75" spans="1:40">
      <c r="A75" s="52">
        <v>4.585</v>
      </c>
      <c r="B75" s="39">
        <f t="shared" si="30"/>
        <v>1.345</v>
      </c>
      <c r="C75" s="39">
        <f t="shared" si="21"/>
        <v>1.345</v>
      </c>
      <c r="D75" s="39">
        <f t="shared" si="22"/>
        <v>8.2943796249999995</v>
      </c>
      <c r="E75" s="40">
        <f t="shared" si="23"/>
        <v>14263.100429043763</v>
      </c>
      <c r="F75" s="41">
        <f t="shared" si="31"/>
        <v>13.800000000000008</v>
      </c>
      <c r="G75" s="41">
        <v>69</v>
      </c>
      <c r="H75" s="48">
        <f t="shared" si="24"/>
        <v>69</v>
      </c>
      <c r="I75" s="41">
        <v>1</v>
      </c>
      <c r="K75" s="42">
        <f t="shared" si="25"/>
        <v>22.358700000000002</v>
      </c>
      <c r="L75" s="42">
        <f t="shared" si="32"/>
        <v>1542.7503000000002</v>
      </c>
      <c r="M75" s="42">
        <f t="shared" si="26"/>
        <v>142631.00429043762</v>
      </c>
      <c r="N75" s="42">
        <f t="shared" si="33"/>
        <v>11.146394041458414</v>
      </c>
      <c r="O75" s="46">
        <f t="shared" si="27"/>
        <v>92.452423629694067</v>
      </c>
      <c r="P75" s="41">
        <v>55</v>
      </c>
      <c r="Q75" s="41">
        <v>1</v>
      </c>
      <c r="S75" s="42">
        <f t="shared" si="15"/>
        <v>2.9715845444900606</v>
      </c>
      <c r="T75" s="42">
        <f t="shared" si="13"/>
        <v>163.43714994695333</v>
      </c>
      <c r="U75" s="42">
        <f t="shared" si="11"/>
        <v>27545.600000000104</v>
      </c>
      <c r="W75" s="42">
        <f t="shared" si="34"/>
        <v>20.319711970917204</v>
      </c>
      <c r="X75" s="46">
        <f t="shared" si="14"/>
        <v>168.53940495744425</v>
      </c>
      <c r="Y75" s="41">
        <v>33</v>
      </c>
      <c r="Z75" s="41">
        <v>1</v>
      </c>
      <c r="AB75" s="42">
        <f t="shared" si="20"/>
        <v>0.32767020910929734</v>
      </c>
      <c r="AC75" s="42">
        <f t="shared" si="18"/>
        <v>10.813116900606811</v>
      </c>
      <c r="AD75" s="42">
        <f t="shared" si="16"/>
        <v>1304.7288204521535</v>
      </c>
      <c r="AE75" s="42">
        <f t="shared" si="17"/>
        <v>14.547402289963069</v>
      </c>
      <c r="AF75" s="46">
        <f t="shared" si="19"/>
        <v>120.66167715054802</v>
      </c>
      <c r="AG75" s="41">
        <v>5</v>
      </c>
      <c r="AH75" s="41">
        <v>1</v>
      </c>
      <c r="AJ75" s="42">
        <f t="shared" ref="AJ75" si="39">AJ74*AH75</f>
        <v>0.12423069173590265</v>
      </c>
      <c r="AK75" s="42">
        <f t="shared" si="35"/>
        <v>0.62115345867951322</v>
      </c>
      <c r="AL75" s="42">
        <f t="shared" si="28"/>
        <v>26.900000000000006</v>
      </c>
      <c r="AM75" s="42">
        <f t="shared" si="29"/>
        <v>5.2211895910780681</v>
      </c>
      <c r="AN75" s="46">
        <f t="shared" si="36"/>
        <v>43.306528562500006</v>
      </c>
    </row>
    <row r="76" spans="1:40">
      <c r="A76" s="52">
        <v>4.585</v>
      </c>
      <c r="B76" s="39">
        <f t="shared" si="30"/>
        <v>1.35</v>
      </c>
      <c r="C76" s="39">
        <f t="shared" si="21"/>
        <v>1.35</v>
      </c>
      <c r="D76" s="39">
        <f t="shared" si="22"/>
        <v>8.3561624999999999</v>
      </c>
      <c r="E76" s="40">
        <f t="shared" si="23"/>
        <v>16384.000000000076</v>
      </c>
      <c r="F76" s="41">
        <f t="shared" si="31"/>
        <v>14.000000000000007</v>
      </c>
      <c r="G76" s="49">
        <v>70</v>
      </c>
      <c r="H76" s="48">
        <f t="shared" si="24"/>
        <v>70</v>
      </c>
      <c r="I76" s="41">
        <v>1</v>
      </c>
      <c r="K76" s="42">
        <f t="shared" si="25"/>
        <v>22.358700000000002</v>
      </c>
      <c r="L76" s="42">
        <f t="shared" si="32"/>
        <v>1565.1090000000002</v>
      </c>
      <c r="M76" s="42">
        <f t="shared" si="26"/>
        <v>163840.00000000076</v>
      </c>
      <c r="N76" s="42">
        <f t="shared" si="33"/>
        <v>12.527617173528062</v>
      </c>
      <c r="O76" s="46">
        <f t="shared" si="27"/>
        <v>104.68280483979119</v>
      </c>
      <c r="P76" s="41">
        <v>56</v>
      </c>
      <c r="Q76" s="41">
        <v>1</v>
      </c>
      <c r="S76" s="42">
        <f t="shared" si="15"/>
        <v>2.9715845444900606</v>
      </c>
      <c r="T76" s="42">
        <f t="shared" si="13"/>
        <v>166.4087344914434</v>
      </c>
      <c r="U76" s="42">
        <f t="shared" si="11"/>
        <v>31759.212118958145</v>
      </c>
      <c r="W76" s="42">
        <f t="shared" si="34"/>
        <v>22.83950698965053</v>
      </c>
      <c r="X76" s="46">
        <f t="shared" si="14"/>
        <v>190.85063182540566</v>
      </c>
      <c r="Y76" s="41">
        <v>34</v>
      </c>
      <c r="Z76" s="41">
        <v>1</v>
      </c>
      <c r="AB76" s="42">
        <f t="shared" si="20"/>
        <v>0.32767020910929734</v>
      </c>
      <c r="AC76" s="42">
        <f t="shared" si="18"/>
        <v>11.14078710971611</v>
      </c>
      <c r="AD76" s="42">
        <f t="shared" si="16"/>
        <v>1504.3113733757059</v>
      </c>
      <c r="AE76" s="42">
        <f t="shared" si="17"/>
        <v>16.159018816863934</v>
      </c>
      <c r="AF76" s="46">
        <f t="shared" si="19"/>
        <v>135.02738707427278</v>
      </c>
      <c r="AG76" s="41">
        <v>6</v>
      </c>
      <c r="AH76" s="41">
        <v>1</v>
      </c>
      <c r="AJ76" s="42">
        <f t="shared" ref="AJ76" si="40">AJ75*AH76</f>
        <v>0.12423069173590265</v>
      </c>
      <c r="AK76" s="42">
        <f t="shared" si="35"/>
        <v>0.74538415041541595</v>
      </c>
      <c r="AL76" s="42">
        <f t="shared" si="28"/>
        <v>31.014855584919953</v>
      </c>
      <c r="AM76" s="42">
        <f t="shared" si="29"/>
        <v>4.9794655543004192</v>
      </c>
      <c r="AN76" s="46">
        <f t="shared" si="36"/>
        <v>41.609223334886877</v>
      </c>
    </row>
    <row r="77" spans="1:40">
      <c r="A77" s="52">
        <v>4.585</v>
      </c>
      <c r="B77" s="39">
        <f t="shared" si="30"/>
        <v>1.355</v>
      </c>
      <c r="C77" s="39">
        <f t="shared" si="21"/>
        <v>1.355</v>
      </c>
      <c r="D77" s="39">
        <f t="shared" si="22"/>
        <v>8.4181746250000007</v>
      </c>
      <c r="E77" s="40">
        <f t="shared" si="23"/>
        <v>18820.27384827151</v>
      </c>
      <c r="F77" s="41">
        <f t="shared" si="31"/>
        <v>14.200000000000008</v>
      </c>
      <c r="G77" s="41">
        <v>71</v>
      </c>
      <c r="H77" s="48">
        <f t="shared" si="24"/>
        <v>71</v>
      </c>
      <c r="I77" s="41">
        <v>1</v>
      </c>
      <c r="K77" s="42">
        <f t="shared" si="25"/>
        <v>22.358700000000002</v>
      </c>
      <c r="L77" s="42">
        <f t="shared" si="32"/>
        <v>1587.4677000000001</v>
      </c>
      <c r="M77" s="42">
        <f t="shared" si="26"/>
        <v>188202.7384827151</v>
      </c>
      <c r="N77" s="42">
        <f t="shared" si="33"/>
        <v>14.083257189677729</v>
      </c>
      <c r="O77" s="46">
        <f t="shared" si="27"/>
        <v>118.55531831149388</v>
      </c>
      <c r="P77" s="41">
        <v>57</v>
      </c>
      <c r="Q77" s="41">
        <v>1</v>
      </c>
      <c r="S77" s="42">
        <f t="shared" si="15"/>
        <v>2.9715845444900606</v>
      </c>
      <c r="T77" s="42">
        <f t="shared" si="13"/>
        <v>169.38031903593347</v>
      </c>
      <c r="U77" s="42">
        <f t="shared" si="11"/>
        <v>36616.872327112273</v>
      </c>
      <c r="W77" s="42">
        <f t="shared" si="34"/>
        <v>25.680316314642152</v>
      </c>
      <c r="X77" s="46">
        <f t="shared" si="14"/>
        <v>216.18138716189409</v>
      </c>
      <c r="Y77" s="41">
        <v>35</v>
      </c>
      <c r="Z77" s="41">
        <v>1</v>
      </c>
      <c r="AB77" s="42">
        <f t="shared" si="20"/>
        <v>0.32767020910929734</v>
      </c>
      <c r="AC77" s="42">
        <f t="shared" si="18"/>
        <v>11.468457318825408</v>
      </c>
      <c r="AD77" s="42">
        <f t="shared" si="16"/>
        <v>1734.4000000000044</v>
      </c>
      <c r="AE77" s="42">
        <f t="shared" si="17"/>
        <v>17.964963194483211</v>
      </c>
      <c r="AF77" s="46">
        <f t="shared" si="19"/>
        <v>151.23219730285751</v>
      </c>
      <c r="AG77" s="41">
        <v>7</v>
      </c>
      <c r="AH77" s="41">
        <v>1</v>
      </c>
      <c r="AJ77" s="42">
        <f t="shared" ref="AJ77" si="41">AJ76*AH77</f>
        <v>0.12423069173590265</v>
      </c>
      <c r="AK77" s="42">
        <f t="shared" si="35"/>
        <v>0.86961484215131857</v>
      </c>
      <c r="AL77" s="42">
        <f t="shared" si="28"/>
        <v>35.758664381945451</v>
      </c>
      <c r="AM77" s="42">
        <f t="shared" si="29"/>
        <v>4.8846833439128368</v>
      </c>
      <c r="AN77" s="46">
        <f t="shared" si="36"/>
        <v>41.120117376887194</v>
      </c>
    </row>
    <row r="78" spans="1:40">
      <c r="A78" s="52">
        <v>4.585</v>
      </c>
      <c r="B78" s="39">
        <f t="shared" si="30"/>
        <v>1.3599999999999999</v>
      </c>
      <c r="C78" s="39">
        <f t="shared" si="21"/>
        <v>1.3599999999999999</v>
      </c>
      <c r="D78" s="39">
        <f t="shared" si="22"/>
        <v>8.4804159999999982</v>
      </c>
      <c r="E78" s="40">
        <f t="shared" si="23"/>
        <v>21618.817610103204</v>
      </c>
      <c r="F78" s="41">
        <f t="shared" si="31"/>
        <v>14.400000000000007</v>
      </c>
      <c r="G78" s="41">
        <v>72</v>
      </c>
      <c r="H78" s="48">
        <f t="shared" si="24"/>
        <v>72</v>
      </c>
      <c r="I78" s="41">
        <v>1</v>
      </c>
      <c r="K78" s="42">
        <f t="shared" si="25"/>
        <v>22.358700000000002</v>
      </c>
      <c r="L78" s="42">
        <f t="shared" si="32"/>
        <v>1609.8264000000001</v>
      </c>
      <c r="M78" s="42">
        <f t="shared" si="26"/>
        <v>216188.17610103203</v>
      </c>
      <c r="N78" s="42">
        <f t="shared" si="33"/>
        <v>15.835644209159813</v>
      </c>
      <c r="O78" s="46">
        <f t="shared" si="27"/>
        <v>134.2928505216662</v>
      </c>
      <c r="P78" s="41">
        <v>58</v>
      </c>
      <c r="Q78" s="41">
        <v>1</v>
      </c>
      <c r="S78" s="42">
        <f t="shared" si="15"/>
        <v>2.9715845444900606</v>
      </c>
      <c r="T78" s="42">
        <f t="shared" si="13"/>
        <v>172.35190358042351</v>
      </c>
      <c r="U78" s="42">
        <f t="shared" si="11"/>
        <v>42216.950383700976</v>
      </c>
      <c r="W78" s="42">
        <f t="shared" si="34"/>
        <v>28.883752629504944</v>
      </c>
      <c r="X78" s="46">
        <f t="shared" si="14"/>
        <v>244.94623793929574</v>
      </c>
      <c r="Y78" s="41">
        <v>36</v>
      </c>
      <c r="Z78" s="41">
        <v>1</v>
      </c>
      <c r="AB78" s="42">
        <f t="shared" si="20"/>
        <v>0.32767020910929734</v>
      </c>
      <c r="AC78" s="42">
        <f t="shared" si="18"/>
        <v>11.796127527934704</v>
      </c>
      <c r="AD78" s="42">
        <f t="shared" si="16"/>
        <v>1999.6540963788432</v>
      </c>
      <c r="AE78" s="42">
        <f t="shared" si="17"/>
        <v>19.989331086731273</v>
      </c>
      <c r="AF78" s="46">
        <f t="shared" si="19"/>
        <v>169.51784317721322</v>
      </c>
      <c r="AG78" s="41">
        <v>8</v>
      </c>
      <c r="AH78" s="41">
        <v>1</v>
      </c>
      <c r="AJ78" s="42">
        <f t="shared" ref="AJ78" si="42">AJ77*AH78</f>
        <v>0.12423069173590265</v>
      </c>
      <c r="AK78" s="42">
        <f t="shared" si="35"/>
        <v>0.99384553388722119</v>
      </c>
      <c r="AL78" s="42">
        <f t="shared" si="28"/>
        <v>41.227490609082849</v>
      </c>
      <c r="AM78" s="42">
        <f t="shared" si="29"/>
        <v>4.8915990755143737</v>
      </c>
      <c r="AN78" s="46">
        <f t="shared" si="36"/>
        <v>41.482795065577292</v>
      </c>
    </row>
    <row r="79" spans="1:40">
      <c r="A79" s="52">
        <v>4.585</v>
      </c>
      <c r="B79" s="39">
        <f t="shared" si="30"/>
        <v>1.365</v>
      </c>
      <c r="C79" s="39">
        <f t="shared" si="21"/>
        <v>1.365</v>
      </c>
      <c r="D79" s="39">
        <f t="shared" si="22"/>
        <v>8.5428866249999995</v>
      </c>
      <c r="E79" s="40">
        <f t="shared" si="23"/>
        <v>24833.500225706484</v>
      </c>
      <c r="F79" s="41">
        <f t="shared" si="31"/>
        <v>14.600000000000007</v>
      </c>
      <c r="G79" s="41">
        <v>73</v>
      </c>
      <c r="H79" s="48">
        <f t="shared" si="24"/>
        <v>73</v>
      </c>
      <c r="I79" s="41">
        <v>1</v>
      </c>
      <c r="K79" s="42">
        <f t="shared" si="25"/>
        <v>22.358700000000002</v>
      </c>
      <c r="L79" s="42">
        <f t="shared" si="32"/>
        <v>1632.1851000000001</v>
      </c>
      <c r="M79" s="42">
        <f t="shared" si="26"/>
        <v>248335.00225706486</v>
      </c>
      <c r="N79" s="42">
        <f t="shared" si="33"/>
        <v>17.809998587224833</v>
      </c>
      <c r="O79" s="46">
        <f t="shared" si="27"/>
        <v>152.14879872207192</v>
      </c>
      <c r="P79" s="41">
        <v>59</v>
      </c>
      <c r="Q79" s="41">
        <v>1</v>
      </c>
      <c r="S79" s="42">
        <f t="shared" si="15"/>
        <v>2.9715845444900606</v>
      </c>
      <c r="T79" s="42">
        <f t="shared" si="13"/>
        <v>175.32348812491358</v>
      </c>
      <c r="U79" s="42">
        <f t="shared" si="11"/>
        <v>48672.830214111804</v>
      </c>
      <c r="W79" s="42">
        <f t="shared" si="34"/>
        <v>32.496894084619562</v>
      </c>
      <c r="X79" s="46">
        <f t="shared" si="14"/>
        <v>277.61728182953806</v>
      </c>
      <c r="Y79" s="41">
        <v>37</v>
      </c>
      <c r="Z79" s="41">
        <v>1</v>
      </c>
      <c r="AB79" s="42">
        <f t="shared" si="20"/>
        <v>0.32767020910929734</v>
      </c>
      <c r="AC79" s="42">
        <f t="shared" si="18"/>
        <v>12.123797737044001</v>
      </c>
      <c r="AD79" s="42">
        <f t="shared" si="16"/>
        <v>2305.4442217024061</v>
      </c>
      <c r="AE79" s="42">
        <f t="shared" si="17"/>
        <v>22.259289310655838</v>
      </c>
      <c r="AF79" s="46">
        <f t="shared" si="19"/>
        <v>190.15858493400722</v>
      </c>
      <c r="AG79" s="41">
        <v>9</v>
      </c>
      <c r="AH79" s="41">
        <v>1</v>
      </c>
      <c r="AJ79" s="42">
        <f t="shared" ref="AJ79" si="43">AJ78*AH79</f>
        <v>0.12423069173590265</v>
      </c>
      <c r="AK79" s="42">
        <f t="shared" si="35"/>
        <v>1.1180762256231238</v>
      </c>
      <c r="AL79" s="42">
        <f t="shared" si="28"/>
        <v>47.532060755968409</v>
      </c>
      <c r="AM79" s="42">
        <f t="shared" si="29"/>
        <v>4.9763462195743067</v>
      </c>
      <c r="AN79" s="46">
        <f t="shared" si="36"/>
        <v>42.512361560570653</v>
      </c>
    </row>
    <row r="80" spans="1:40">
      <c r="A80" s="52">
        <v>4.585</v>
      </c>
      <c r="B80" s="39">
        <f t="shared" si="30"/>
        <v>1.37</v>
      </c>
      <c r="C80" s="39">
        <f t="shared" si="21"/>
        <v>1.37</v>
      </c>
      <c r="D80" s="39">
        <f t="shared" si="22"/>
        <v>8.6055865000000011</v>
      </c>
      <c r="E80" s="40">
        <f t="shared" si="23"/>
        <v>28526.200858087537</v>
      </c>
      <c r="F80" s="41">
        <f t="shared" si="31"/>
        <v>14.800000000000008</v>
      </c>
      <c r="G80" s="41">
        <v>74</v>
      </c>
      <c r="H80" s="48">
        <f t="shared" si="24"/>
        <v>74</v>
      </c>
      <c r="I80" s="41">
        <v>1</v>
      </c>
      <c r="K80" s="42">
        <f t="shared" si="25"/>
        <v>22.358700000000002</v>
      </c>
      <c r="L80" s="42">
        <f t="shared" si="32"/>
        <v>1654.5438000000001</v>
      </c>
      <c r="M80" s="42">
        <f t="shared" si="26"/>
        <v>285262.00858087535</v>
      </c>
      <c r="N80" s="42">
        <f t="shared" si="33"/>
        <v>20.03480837693267</v>
      </c>
      <c r="O80" s="46">
        <f t="shared" si="27"/>
        <v>172.41127649861872</v>
      </c>
      <c r="P80" s="49">
        <v>60</v>
      </c>
      <c r="Q80" s="41">
        <v>6</v>
      </c>
      <c r="S80" s="42">
        <f t="shared" si="15"/>
        <v>17.829507266940364</v>
      </c>
      <c r="T80" s="42">
        <f t="shared" si="13"/>
        <v>1069.7704360164219</v>
      </c>
      <c r="U80" s="42">
        <f t="shared" si="11"/>
        <v>56115.200000000223</v>
      </c>
      <c r="W80" s="42">
        <f t="shared" si="34"/>
        <v>6.0955015938710462</v>
      </c>
      <c r="X80" s="46">
        <f t="shared" si="14"/>
        <v>52.455366226945166</v>
      </c>
      <c r="Y80" s="41">
        <v>38</v>
      </c>
      <c r="Z80" s="41">
        <v>1</v>
      </c>
      <c r="AB80" s="42">
        <f t="shared" si="20"/>
        <v>0.32767020910929734</v>
      </c>
      <c r="AC80" s="42">
        <f t="shared" si="18"/>
        <v>12.451467946153299</v>
      </c>
      <c r="AD80" s="42">
        <f t="shared" si="16"/>
        <v>2657.9605710326405</v>
      </c>
      <c r="AE80" s="42">
        <f t="shared" si="17"/>
        <v>24.805472556281629</v>
      </c>
      <c r="AF80" s="46">
        <f t="shared" si="19"/>
        <v>213.4656397564577</v>
      </c>
      <c r="AG80" s="49">
        <v>10</v>
      </c>
      <c r="AH80" s="41">
        <v>1</v>
      </c>
      <c r="AJ80" s="42">
        <f t="shared" ref="AJ80" si="44">AJ79*AH80</f>
        <v>0.12423069173590265</v>
      </c>
      <c r="AK80" s="42">
        <f t="shared" si="35"/>
        <v>1.2423069173590264</v>
      </c>
      <c r="AL80" s="42">
        <f t="shared" si="28"/>
        <v>54.800000000000033</v>
      </c>
      <c r="AM80" s="42">
        <f t="shared" si="29"/>
        <v>5.1259124087591257</v>
      </c>
      <c r="AN80" s="46">
        <f t="shared" si="36"/>
        <v>44.111482625000022</v>
      </c>
    </row>
    <row r="81" spans="1:48">
      <c r="A81" s="52">
        <v>4.585</v>
      </c>
      <c r="B81" s="39">
        <f t="shared" si="30"/>
        <v>1.375</v>
      </c>
      <c r="C81" s="39">
        <f t="shared" si="21"/>
        <v>1.375</v>
      </c>
      <c r="D81" s="39">
        <f t="shared" si="22"/>
        <v>8.6685156250000013</v>
      </c>
      <c r="E81" s="40">
        <f t="shared" si="23"/>
        <v>32768.00000000016</v>
      </c>
      <c r="F81" s="41">
        <f t="shared" si="31"/>
        <v>15.000000000000007</v>
      </c>
      <c r="G81" s="41">
        <v>75</v>
      </c>
      <c r="H81" s="48">
        <f t="shared" si="24"/>
        <v>75</v>
      </c>
      <c r="I81" s="41">
        <v>1</v>
      </c>
      <c r="K81" s="42">
        <f t="shared" si="25"/>
        <v>22.358700000000002</v>
      </c>
      <c r="L81" s="42">
        <f t="shared" si="32"/>
        <v>1676.9025000000001</v>
      </c>
      <c r="M81" s="42">
        <f t="shared" si="26"/>
        <v>327680.00000000163</v>
      </c>
      <c r="N81" s="42">
        <f t="shared" si="33"/>
        <v>22.542256462462138</v>
      </c>
      <c r="O81" s="46">
        <f t="shared" si="27"/>
        <v>195.40790236761029</v>
      </c>
      <c r="P81" s="41">
        <v>61</v>
      </c>
      <c r="Q81" s="41">
        <v>1</v>
      </c>
      <c r="S81" s="42">
        <f t="shared" si="15"/>
        <v>17.829507266940364</v>
      </c>
      <c r="T81" s="42">
        <f t="shared" si="13"/>
        <v>1087.5999432833623</v>
      </c>
      <c r="U81" s="42">
        <f t="shared" si="11"/>
        <v>64694.691353433263</v>
      </c>
      <c r="W81" s="42">
        <f t="shared" si="34"/>
        <v>6.8620635009143749</v>
      </c>
      <c r="X81" s="46">
        <f t="shared" si="14"/>
        <v>59.483904677418472</v>
      </c>
      <c r="Y81" s="41">
        <v>39</v>
      </c>
      <c r="Z81" s="41">
        <v>1</v>
      </c>
      <c r="AB81" s="42">
        <f t="shared" si="20"/>
        <v>0.32767020910929734</v>
      </c>
      <c r="AC81" s="42">
        <f t="shared" si="18"/>
        <v>12.779138155262597</v>
      </c>
      <c r="AD81" s="42">
        <f t="shared" si="16"/>
        <v>3064.3379828023653</v>
      </c>
      <c r="AE81" s="42">
        <f t="shared" si="17"/>
        <v>27.66243221236568</v>
      </c>
      <c r="AF81" s="46">
        <f t="shared" si="19"/>
        <v>239.79222585839526</v>
      </c>
      <c r="AG81" s="41">
        <v>11</v>
      </c>
      <c r="AH81" s="41">
        <v>1</v>
      </c>
      <c r="AJ81" s="42">
        <f t="shared" ref="AJ81" si="45">AJ80*AH81</f>
        <v>0.12423069173590265</v>
      </c>
      <c r="AK81" s="42">
        <f t="shared" si="35"/>
        <v>1.3665376090949291</v>
      </c>
      <c r="AL81" s="42">
        <f t="shared" si="28"/>
        <v>63.178409524836965</v>
      </c>
      <c r="AM81" s="42">
        <f t="shared" si="29"/>
        <v>5.3333779821267315</v>
      </c>
      <c r="AN81" s="46">
        <f t="shared" si="36"/>
        <v>46.23247037209655</v>
      </c>
    </row>
    <row r="82" spans="1:48">
      <c r="A82" s="52">
        <v>4.585</v>
      </c>
      <c r="B82" s="39">
        <f t="shared" si="30"/>
        <v>1.38</v>
      </c>
      <c r="C82" s="39">
        <f t="shared" si="21"/>
        <v>1.38</v>
      </c>
      <c r="D82" s="39">
        <f t="shared" si="22"/>
        <v>8.7316739999999982</v>
      </c>
      <c r="E82" s="40">
        <f t="shared" si="23"/>
        <v>37640.547696543035</v>
      </c>
      <c r="F82" s="41">
        <f t="shared" si="31"/>
        <v>15.200000000000008</v>
      </c>
      <c r="G82" s="41">
        <v>76</v>
      </c>
      <c r="H82" s="48">
        <f t="shared" si="24"/>
        <v>76</v>
      </c>
      <c r="I82" s="41">
        <v>1</v>
      </c>
      <c r="K82" s="42">
        <f t="shared" si="25"/>
        <v>22.358700000000002</v>
      </c>
      <c r="L82" s="42">
        <f t="shared" si="32"/>
        <v>1699.2612000000001</v>
      </c>
      <c r="M82" s="42">
        <f t="shared" si="26"/>
        <v>376405.47696543037</v>
      </c>
      <c r="N82" s="42">
        <f t="shared" si="33"/>
        <v>25.368703943211056</v>
      </c>
      <c r="O82" s="46">
        <f t="shared" si="27"/>
        <v>221.51125263463342</v>
      </c>
      <c r="P82" s="41">
        <v>62</v>
      </c>
      <c r="Q82" s="41">
        <v>1</v>
      </c>
      <c r="S82" s="42">
        <f t="shared" si="15"/>
        <v>17.829507266940364</v>
      </c>
      <c r="T82" s="42">
        <f t="shared" si="13"/>
        <v>1105.4294505503026</v>
      </c>
      <c r="U82" s="42">
        <f t="shared" si="11"/>
        <v>74584.920754855993</v>
      </c>
      <c r="W82" s="42">
        <f t="shared" si="34"/>
        <v>7.7272059785000282</v>
      </c>
      <c r="X82" s="46">
        <f t="shared" si="14"/>
        <v>67.471443535113238</v>
      </c>
      <c r="Y82" s="49">
        <v>40</v>
      </c>
      <c r="Z82" s="41">
        <v>3</v>
      </c>
      <c r="AB82" s="42">
        <f t="shared" si="20"/>
        <v>0.98301062732789202</v>
      </c>
      <c r="AC82" s="42">
        <f t="shared" si="18"/>
        <v>39.320425093115681</v>
      </c>
      <c r="AD82" s="42">
        <f t="shared" si="16"/>
        <v>3532.8000000000097</v>
      </c>
      <c r="AE82" s="42">
        <f t="shared" si="17"/>
        <v>10.289714728241144</v>
      </c>
      <c r="AF82" s="46">
        <f t="shared" si="19"/>
        <v>89.846434560000247</v>
      </c>
      <c r="AG82" s="41">
        <v>12</v>
      </c>
      <c r="AH82" s="41">
        <v>1</v>
      </c>
      <c r="AJ82" s="42">
        <f t="shared" ref="AJ82" si="46">AJ81*AH82</f>
        <v>0.12423069173590265</v>
      </c>
      <c r="AK82" s="42">
        <f t="shared" si="35"/>
        <v>1.4907683008308319</v>
      </c>
      <c r="AL82" s="42">
        <f t="shared" si="28"/>
        <v>72.836836674663829</v>
      </c>
      <c r="AM82" s="42">
        <f t="shared" si="29"/>
        <v>5.5955581542286579</v>
      </c>
      <c r="AN82" s="46">
        <f t="shared" si="36"/>
        <v>48.858589650766355</v>
      </c>
    </row>
    <row r="83" spans="1:48">
      <c r="A83" s="52">
        <v>4.585</v>
      </c>
      <c r="B83" s="39">
        <f t="shared" si="30"/>
        <v>1.385</v>
      </c>
      <c r="C83" s="39">
        <f t="shared" si="21"/>
        <v>1.385</v>
      </c>
      <c r="D83" s="39">
        <f t="shared" si="22"/>
        <v>8.7950616250000007</v>
      </c>
      <c r="E83" s="40">
        <f t="shared" si="23"/>
        <v>43237.635220206423</v>
      </c>
      <c r="F83" s="41">
        <f t="shared" si="31"/>
        <v>15.400000000000007</v>
      </c>
      <c r="G83" s="41">
        <v>77</v>
      </c>
      <c r="H83" s="48">
        <f t="shared" si="24"/>
        <v>77</v>
      </c>
      <c r="I83" s="41">
        <v>1</v>
      </c>
      <c r="K83" s="42">
        <f t="shared" si="25"/>
        <v>22.358700000000002</v>
      </c>
      <c r="L83" s="42">
        <f t="shared" si="32"/>
        <v>1721.6199000000001</v>
      </c>
      <c r="M83" s="42">
        <f t="shared" si="26"/>
        <v>432376.35220206424</v>
      </c>
      <c r="N83" s="42">
        <f t="shared" si="33"/>
        <v>28.555237224441136</v>
      </c>
      <c r="O83" s="46">
        <f t="shared" si="27"/>
        <v>251.14507110545378</v>
      </c>
      <c r="P83" s="41">
        <v>63</v>
      </c>
      <c r="Q83" s="41">
        <v>1</v>
      </c>
      <c r="S83" s="42">
        <f t="shared" si="15"/>
        <v>17.829507266940364</v>
      </c>
      <c r="T83" s="42">
        <f t="shared" si="13"/>
        <v>1123.2589578172431</v>
      </c>
      <c r="U83" s="42">
        <f t="shared" si="11"/>
        <v>85985.994531508637</v>
      </c>
      <c r="W83" s="42">
        <f t="shared" si="34"/>
        <v>8.7038007656308132</v>
      </c>
      <c r="X83" s="46">
        <f t="shared" si="14"/>
        <v>76.550464105445187</v>
      </c>
      <c r="Y83" s="41">
        <v>41</v>
      </c>
      <c r="Z83" s="41">
        <v>1</v>
      </c>
      <c r="AB83" s="42">
        <f t="shared" si="20"/>
        <v>0.98301062732789202</v>
      </c>
      <c r="AC83" s="42">
        <f t="shared" si="18"/>
        <v>40.303435720443574</v>
      </c>
      <c r="AD83" s="42">
        <f t="shared" si="16"/>
        <v>4072.8248874774986</v>
      </c>
      <c r="AE83" s="42">
        <f t="shared" si="17"/>
        <v>11.489861172332636</v>
      </c>
      <c r="AF83" s="46">
        <f t="shared" si="19"/>
        <v>101.05403707336029</v>
      </c>
      <c r="AG83" s="41">
        <v>13</v>
      </c>
      <c r="AH83" s="41">
        <v>1</v>
      </c>
      <c r="AJ83" s="42">
        <f t="shared" ref="AJ83" si="47">AJ82*AH83</f>
        <v>0.12423069173590265</v>
      </c>
      <c r="AK83" s="42">
        <f t="shared" si="35"/>
        <v>1.6149989925667345</v>
      </c>
      <c r="AL83" s="42">
        <f t="shared" si="28"/>
        <v>83.970697784676119</v>
      </c>
      <c r="AM83" s="42">
        <f t="shared" si="29"/>
        <v>5.9117576163950432</v>
      </c>
      <c r="AN83" s="46">
        <f t="shared" si="36"/>
        <v>51.99427254825752</v>
      </c>
    </row>
    <row r="84" spans="1:48">
      <c r="A84" s="52">
        <v>4.585</v>
      </c>
      <c r="B84" s="39">
        <f t="shared" si="30"/>
        <v>1.3900000000000001</v>
      </c>
      <c r="C84" s="39">
        <f t="shared" si="21"/>
        <v>1.3900000000000001</v>
      </c>
      <c r="D84" s="39">
        <f t="shared" si="22"/>
        <v>8.8586785000000017</v>
      </c>
      <c r="E84" s="40">
        <f t="shared" si="23"/>
        <v>49667.000451412976</v>
      </c>
      <c r="F84" s="41">
        <f t="shared" si="31"/>
        <v>15.600000000000007</v>
      </c>
      <c r="G84" s="41">
        <v>78</v>
      </c>
      <c r="H84" s="48">
        <f t="shared" si="24"/>
        <v>78</v>
      </c>
      <c r="I84" s="41">
        <v>1</v>
      </c>
      <c r="K84" s="42">
        <f t="shared" si="25"/>
        <v>22.358700000000002</v>
      </c>
      <c r="L84" s="42">
        <f t="shared" si="32"/>
        <v>1743.9786000000001</v>
      </c>
      <c r="M84" s="42">
        <f t="shared" si="26"/>
        <v>496670.00451412977</v>
      </c>
      <c r="N84" s="42">
        <f t="shared" si="33"/>
        <v>32.148287264034288</v>
      </c>
      <c r="O84" s="46">
        <f t="shared" si="27"/>
        <v>284.79134119772442</v>
      </c>
      <c r="P84" s="41">
        <v>64</v>
      </c>
      <c r="Q84" s="41">
        <v>1</v>
      </c>
      <c r="S84" s="42">
        <f t="shared" si="15"/>
        <v>17.829507266940364</v>
      </c>
      <c r="T84" s="42">
        <f t="shared" si="13"/>
        <v>1141.0884650841833</v>
      </c>
      <c r="U84" s="42">
        <f t="shared" si="11"/>
        <v>99128.547981854135</v>
      </c>
      <c r="W84" s="42">
        <f t="shared" si="34"/>
        <v>9.8064199831566139</v>
      </c>
      <c r="X84" s="46">
        <f t="shared" si="14"/>
        <v>86.871921866759877</v>
      </c>
      <c r="Y84" s="41">
        <v>42</v>
      </c>
      <c r="Z84" s="41">
        <v>1</v>
      </c>
      <c r="AB84" s="42">
        <f t="shared" si="20"/>
        <v>0.98301062732789202</v>
      </c>
      <c r="AC84" s="42">
        <f t="shared" si="18"/>
        <v>41.286446347771466</v>
      </c>
      <c r="AD84" s="42">
        <f t="shared" si="16"/>
        <v>4695.3369496942805</v>
      </c>
      <c r="AE84" s="42">
        <f t="shared" si="17"/>
        <v>12.837791556865062</v>
      </c>
      <c r="AF84" s="46">
        <f t="shared" si="19"/>
        <v>113.72586805228207</v>
      </c>
      <c r="AG84" s="41">
        <v>14</v>
      </c>
      <c r="AH84" s="41">
        <v>1</v>
      </c>
      <c r="AJ84" s="42">
        <f t="shared" ref="AJ84" si="48">AJ83*AH84</f>
        <v>0.12423069173590265</v>
      </c>
      <c r="AK84" s="42">
        <f t="shared" si="35"/>
        <v>1.7392296843026371</v>
      </c>
      <c r="AL84" s="42">
        <f t="shared" si="28"/>
        <v>96.805222638529074</v>
      </c>
      <c r="AM84" s="42">
        <f t="shared" si="29"/>
        <v>6.283084615361803</v>
      </c>
      <c r="AN84" s="46">
        <f t="shared" si="36"/>
        <v>55.659826595786384</v>
      </c>
    </row>
    <row r="85" spans="1:48">
      <c r="A85" s="52">
        <v>4.585</v>
      </c>
      <c r="B85" s="39">
        <f t="shared" si="30"/>
        <v>1.395</v>
      </c>
      <c r="C85" s="39">
        <f t="shared" si="21"/>
        <v>1.395</v>
      </c>
      <c r="D85" s="39">
        <f t="shared" si="22"/>
        <v>8.9225246249999994</v>
      </c>
      <c r="E85" s="40">
        <f t="shared" si="23"/>
        <v>57052.401716175089</v>
      </c>
      <c r="F85" s="41">
        <f t="shared" si="31"/>
        <v>15.800000000000008</v>
      </c>
      <c r="G85" s="41">
        <v>79</v>
      </c>
      <c r="H85" s="48">
        <f t="shared" si="24"/>
        <v>79</v>
      </c>
      <c r="I85" s="41">
        <v>1</v>
      </c>
      <c r="K85" s="42">
        <f t="shared" si="25"/>
        <v>22.358700000000002</v>
      </c>
      <c r="L85" s="42">
        <f t="shared" si="32"/>
        <v>1766.3373000000001</v>
      </c>
      <c r="M85" s="42">
        <f t="shared" si="26"/>
        <v>570524.01716175093</v>
      </c>
      <c r="N85" s="42">
        <f t="shared" si="33"/>
        <v>36.20033055187254</v>
      </c>
      <c r="O85" s="46">
        <f t="shared" si="27"/>
        <v>322.99834078222256</v>
      </c>
      <c r="P85" s="41">
        <v>65</v>
      </c>
      <c r="Q85" s="41">
        <v>1</v>
      </c>
      <c r="S85" s="42">
        <f t="shared" si="15"/>
        <v>17.829507266940364</v>
      </c>
      <c r="T85" s="42">
        <f t="shared" si="13"/>
        <v>1158.9179723511236</v>
      </c>
      <c r="U85" s="42">
        <f t="shared" ref="U85:U148" si="49">(10+$G85/20)*POWER($F$1,P85)</f>
        <v>114278.4000000005</v>
      </c>
      <c r="W85" s="42">
        <f t="shared" si="34"/>
        <v>11.051562856712442</v>
      </c>
      <c r="X85" s="46">
        <f t="shared" si="14"/>
        <v>98.60784173375211</v>
      </c>
      <c r="Y85" s="41">
        <v>43</v>
      </c>
      <c r="Z85" s="41">
        <v>1</v>
      </c>
      <c r="AB85" s="42">
        <f t="shared" si="20"/>
        <v>0.98301062732789202</v>
      </c>
      <c r="AC85" s="42">
        <f t="shared" si="18"/>
        <v>42.269456975099359</v>
      </c>
      <c r="AD85" s="42">
        <f t="shared" si="16"/>
        <v>5412.9270023219487</v>
      </c>
      <c r="AE85" s="42">
        <f t="shared" ref="AE85:AE148" si="50">AF85/$D85</f>
        <v>14.352175835959237</v>
      </c>
      <c r="AF85" s="46">
        <f t="shared" si="19"/>
        <v>128.05764231867624</v>
      </c>
      <c r="AG85" s="41">
        <v>15</v>
      </c>
      <c r="AH85" s="41">
        <v>1</v>
      </c>
      <c r="AJ85" s="42">
        <f t="shared" ref="AJ85" si="51">AJ84*AH85</f>
        <v>0.12423069173590265</v>
      </c>
      <c r="AK85" s="42">
        <f t="shared" si="35"/>
        <v>1.8634603760385398</v>
      </c>
      <c r="AL85" s="42">
        <f t="shared" si="28"/>
        <v>111.60000000000009</v>
      </c>
      <c r="AM85" s="42">
        <f t="shared" si="29"/>
        <v>6.7120669056152975</v>
      </c>
      <c r="AN85" s="46">
        <f t="shared" si="36"/>
        <v>59.888582250000042</v>
      </c>
    </row>
    <row r="86" spans="1:48">
      <c r="A86" s="52">
        <v>4.585</v>
      </c>
      <c r="B86" s="39">
        <f t="shared" si="30"/>
        <v>1.4</v>
      </c>
      <c r="C86" s="39">
        <f t="shared" si="21"/>
        <v>1.4</v>
      </c>
      <c r="D86" s="39">
        <f t="shared" si="22"/>
        <v>8.9865999999999993</v>
      </c>
      <c r="E86" s="40">
        <f t="shared" si="23"/>
        <v>65536.000000000349</v>
      </c>
      <c r="F86" s="41">
        <f t="shared" si="31"/>
        <v>16.000000000000007</v>
      </c>
      <c r="G86" s="49">
        <v>80</v>
      </c>
      <c r="H86" s="48">
        <f t="shared" si="24"/>
        <v>80</v>
      </c>
      <c r="I86" s="41">
        <v>6</v>
      </c>
      <c r="K86" s="42">
        <f t="shared" si="25"/>
        <v>134.15220000000002</v>
      </c>
      <c r="L86" s="42">
        <f t="shared" si="32"/>
        <v>10732.176000000001</v>
      </c>
      <c r="M86" s="42">
        <f t="shared" si="26"/>
        <v>655360.00000000349</v>
      </c>
      <c r="N86" s="42">
        <f t="shared" si="33"/>
        <v>6.7951137793913423</v>
      </c>
      <c r="O86" s="46">
        <f t="shared" si="27"/>
        <v>61.06496948987823</v>
      </c>
      <c r="P86" s="41">
        <v>66</v>
      </c>
      <c r="Q86" s="41">
        <v>1</v>
      </c>
      <c r="S86" s="42">
        <f t="shared" si="15"/>
        <v>17.829507266940364</v>
      </c>
      <c r="T86" s="42">
        <f t="shared" ref="T86:T149" si="52">P86*S86</f>
        <v>1176.7474796180641</v>
      </c>
      <c r="U86" s="42">
        <f t="shared" si="49"/>
        <v>131741.91693790053</v>
      </c>
      <c r="W86" s="42">
        <f t="shared" si="34"/>
        <v>12.457912903445752</v>
      </c>
      <c r="X86" s="46">
        <f t="shared" ref="X86:X149" si="53">U86/T86</f>
        <v>111.95428009810558</v>
      </c>
      <c r="Y86" s="41">
        <v>44</v>
      </c>
      <c r="Z86" s="41">
        <v>1</v>
      </c>
      <c r="AB86" s="42">
        <f t="shared" si="20"/>
        <v>0.98301062732789202</v>
      </c>
      <c r="AC86" s="42">
        <f t="shared" si="18"/>
        <v>43.252467602427245</v>
      </c>
      <c r="AD86" s="42">
        <f t="shared" si="16"/>
        <v>6240.1064377066359</v>
      </c>
      <c r="AE86" s="42">
        <f t="shared" si="50"/>
        <v>16.054090123247949</v>
      </c>
      <c r="AF86" s="46">
        <f t="shared" si="19"/>
        <v>144.27168630158002</v>
      </c>
      <c r="AG86" s="41">
        <v>16</v>
      </c>
      <c r="AH86" s="41">
        <v>1</v>
      </c>
      <c r="AJ86" s="42">
        <f t="shared" ref="AJ86" si="54">AJ85*AH86</f>
        <v>0.12423069173590265</v>
      </c>
      <c r="AK86" s="42">
        <f t="shared" si="35"/>
        <v>1.9876910677744424</v>
      </c>
      <c r="AL86" s="42">
        <f t="shared" si="28"/>
        <v>128.65421575966806</v>
      </c>
      <c r="AM86" s="42">
        <f t="shared" si="29"/>
        <v>7.2024412481845408</v>
      </c>
      <c r="AN86" s="46">
        <f t="shared" si="36"/>
        <v>64.725458520935192</v>
      </c>
    </row>
    <row r="87" spans="1:48">
      <c r="A87" s="52">
        <v>4.585</v>
      </c>
      <c r="B87" s="39">
        <f t="shared" si="30"/>
        <v>1.405</v>
      </c>
      <c r="C87" s="39">
        <f t="shared" si="21"/>
        <v>1.405</v>
      </c>
      <c r="D87" s="39">
        <f t="shared" si="22"/>
        <v>9.0509046250000011</v>
      </c>
      <c r="E87" s="40">
        <f t="shared" si="23"/>
        <v>75281.0953930861</v>
      </c>
      <c r="F87" s="41">
        <f t="shared" si="31"/>
        <v>16.200000000000006</v>
      </c>
      <c r="G87" s="41">
        <v>81</v>
      </c>
      <c r="H87" s="48">
        <f t="shared" si="24"/>
        <v>81</v>
      </c>
      <c r="I87" s="41">
        <v>1</v>
      </c>
      <c r="K87" s="42">
        <f t="shared" si="25"/>
        <v>134.15220000000002</v>
      </c>
      <c r="L87" s="42">
        <f t="shared" si="32"/>
        <v>10866.328200000002</v>
      </c>
      <c r="M87" s="42">
        <f t="shared" si="26"/>
        <v>752810.95393086097</v>
      </c>
      <c r="N87" s="42">
        <f t="shared" si="33"/>
        <v>7.6543994636478843</v>
      </c>
      <c r="O87" s="46">
        <f t="shared" si="27"/>
        <v>69.279239507128167</v>
      </c>
      <c r="P87" s="41">
        <v>67</v>
      </c>
      <c r="Q87" s="41">
        <v>1</v>
      </c>
      <c r="S87" s="42">
        <f t="shared" ref="S87:S150" si="55">S86*Q87</f>
        <v>17.829507266940364</v>
      </c>
      <c r="T87" s="42">
        <f t="shared" si="52"/>
        <v>1194.5769868850043</v>
      </c>
      <c r="U87" s="42">
        <f t="shared" si="49"/>
        <v>151872.19371097497</v>
      </c>
      <c r="W87" s="42">
        <f t="shared" si="34"/>
        <v>14.046629702458439</v>
      </c>
      <c r="X87" s="46">
        <f t="shared" si="53"/>
        <v>127.13470573964348</v>
      </c>
      <c r="Y87" s="41">
        <v>45</v>
      </c>
      <c r="Z87" s="41">
        <v>1</v>
      </c>
      <c r="AB87" s="42">
        <f t="shared" si="20"/>
        <v>0.98301062732789202</v>
      </c>
      <c r="AC87" s="42">
        <f t="shared" si="18"/>
        <v>44.235478229755138</v>
      </c>
      <c r="AD87" s="42">
        <f t="shared" si="16"/>
        <v>7193.6000000000213</v>
      </c>
      <c r="AE87" s="42">
        <f t="shared" si="50"/>
        <v>17.967331055718816</v>
      </c>
      <c r="AF87" s="46">
        <f t="shared" si="19"/>
        <v>162.6205997511116</v>
      </c>
      <c r="AG87" s="41">
        <v>17</v>
      </c>
      <c r="AH87" s="41">
        <v>1</v>
      </c>
      <c r="AJ87" s="42">
        <f t="shared" ref="AJ87" si="56">AJ86*AH87</f>
        <v>0.12423069173590265</v>
      </c>
      <c r="AK87" s="42">
        <f t="shared" si="35"/>
        <v>2.111921759510345</v>
      </c>
      <c r="AL87" s="42">
        <f t="shared" si="28"/>
        <v>148.31268917087348</v>
      </c>
      <c r="AM87" s="42">
        <f t="shared" si="29"/>
        <v>7.7590490294349239</v>
      </c>
      <c r="AN87" s="46">
        <f t="shared" si="36"/>
        <v>70.22641274611432</v>
      </c>
    </row>
    <row r="88" spans="1:48">
      <c r="A88" s="52">
        <v>4.585</v>
      </c>
      <c r="B88" s="39">
        <f t="shared" si="30"/>
        <v>1.4100000000000001</v>
      </c>
      <c r="C88" s="39">
        <f t="shared" si="21"/>
        <v>1.4100000000000001</v>
      </c>
      <c r="D88" s="39">
        <f t="shared" si="22"/>
        <v>9.1154385000000016</v>
      </c>
      <c r="E88" s="40">
        <f t="shared" si="23"/>
        <v>86475.270440412874</v>
      </c>
      <c r="F88" s="41">
        <f t="shared" si="31"/>
        <v>16.400000000000009</v>
      </c>
      <c r="G88" s="41">
        <v>82</v>
      </c>
      <c r="H88" s="48">
        <f t="shared" si="24"/>
        <v>82</v>
      </c>
      <c r="I88" s="41">
        <v>1</v>
      </c>
      <c r="K88" s="42">
        <f t="shared" si="25"/>
        <v>134.15220000000002</v>
      </c>
      <c r="L88" s="42">
        <f t="shared" si="32"/>
        <v>11000.480400000002</v>
      </c>
      <c r="M88" s="42">
        <f t="shared" si="26"/>
        <v>864752.70440412872</v>
      </c>
      <c r="N88" s="42">
        <f t="shared" si="33"/>
        <v>8.6238801442029818</v>
      </c>
      <c r="O88" s="46">
        <f t="shared" si="27"/>
        <v>78.610449085853432</v>
      </c>
      <c r="P88" s="41">
        <v>68</v>
      </c>
      <c r="Q88" s="41">
        <v>1</v>
      </c>
      <c r="S88" s="42">
        <f t="shared" si="55"/>
        <v>17.829507266940364</v>
      </c>
      <c r="T88" s="42">
        <f t="shared" si="52"/>
        <v>1212.4064941519448</v>
      </c>
      <c r="U88" s="42">
        <f t="shared" si="49"/>
        <v>175076.17659123067</v>
      </c>
      <c r="W88" s="42">
        <f t="shared" si="34"/>
        <v>15.841679929184753</v>
      </c>
      <c r="X88" s="46">
        <f t="shared" si="53"/>
        <v>144.40385913116799</v>
      </c>
      <c r="Y88" s="41">
        <v>46</v>
      </c>
      <c r="Z88" s="41">
        <v>1</v>
      </c>
      <c r="AB88" s="42">
        <f t="shared" si="20"/>
        <v>0.98301062732789202</v>
      </c>
      <c r="AC88" s="42">
        <f t="shared" si="18"/>
        <v>45.218488857083031</v>
      </c>
      <c r="AD88" s="42">
        <f t="shared" si="16"/>
        <v>8292.6831643946189</v>
      </c>
      <c r="AE88" s="42">
        <f t="shared" si="50"/>
        <v>20.118771713564875</v>
      </c>
      <c r="AF88" s="46">
        <f t="shared" si="19"/>
        <v>183.39142625054026</v>
      </c>
      <c r="AG88" s="41">
        <v>18</v>
      </c>
      <c r="AH88" s="41">
        <v>1</v>
      </c>
      <c r="AJ88" s="42">
        <f t="shared" ref="AJ88" si="57">AJ87*AH88</f>
        <v>0.12423069173590265</v>
      </c>
      <c r="AK88" s="42">
        <f t="shared" si="35"/>
        <v>2.2361524512462476</v>
      </c>
      <c r="AL88" s="42">
        <f t="shared" si="28"/>
        <v>170.97282870237308</v>
      </c>
      <c r="AM88" s="42">
        <f t="shared" si="29"/>
        <v>8.3878010940262246</v>
      </c>
      <c r="AN88" s="46">
        <f t="shared" si="36"/>
        <v>76.458485022828782</v>
      </c>
    </row>
    <row r="89" spans="1:48">
      <c r="A89" s="52">
        <v>4.585</v>
      </c>
      <c r="B89" s="39">
        <f t="shared" si="30"/>
        <v>1.415</v>
      </c>
      <c r="C89" s="39">
        <f t="shared" si="21"/>
        <v>1.415</v>
      </c>
      <c r="D89" s="39">
        <f t="shared" si="22"/>
        <v>9.1802016250000005</v>
      </c>
      <c r="E89" s="40">
        <f t="shared" si="23"/>
        <v>99334.000902825996</v>
      </c>
      <c r="F89" s="41">
        <f t="shared" si="31"/>
        <v>16.600000000000009</v>
      </c>
      <c r="G89" s="41">
        <v>83</v>
      </c>
      <c r="H89" s="48">
        <f t="shared" si="24"/>
        <v>83</v>
      </c>
      <c r="I89" s="41">
        <v>1</v>
      </c>
      <c r="K89" s="42">
        <f t="shared" si="25"/>
        <v>134.15220000000002</v>
      </c>
      <c r="L89" s="42">
        <f t="shared" si="32"/>
        <v>11134.632600000003</v>
      </c>
      <c r="M89" s="42">
        <f t="shared" si="26"/>
        <v>993340.0090282599</v>
      </c>
      <c r="N89" s="42">
        <f t="shared" si="33"/>
        <v>9.717841620437369</v>
      </c>
      <c r="O89" s="46">
        <f t="shared" si="27"/>
        <v>89.211745435431766</v>
      </c>
      <c r="P89" s="41">
        <v>69</v>
      </c>
      <c r="Q89" s="41">
        <v>1</v>
      </c>
      <c r="S89" s="42">
        <f t="shared" si="55"/>
        <v>17.829507266940364</v>
      </c>
      <c r="T89" s="42">
        <f t="shared" si="52"/>
        <v>1230.2360014188851</v>
      </c>
      <c r="U89" s="42">
        <f t="shared" si="49"/>
        <v>201822.87107096927</v>
      </c>
      <c r="W89" s="42">
        <f t="shared" si="34"/>
        <v>17.870212970791478</v>
      </c>
      <c r="X89" s="46">
        <f t="shared" si="53"/>
        <v>164.05215815355601</v>
      </c>
      <c r="Y89" s="41">
        <v>47</v>
      </c>
      <c r="Z89" s="41">
        <v>1</v>
      </c>
      <c r="AB89" s="42">
        <f t="shared" si="20"/>
        <v>0.98301062732789202</v>
      </c>
      <c r="AC89" s="42">
        <f t="shared" si="18"/>
        <v>46.201499484410924</v>
      </c>
      <c r="AD89" s="42">
        <f t="shared" si="16"/>
        <v>9559.5709119674939</v>
      </c>
      <c r="AE89" s="42">
        <f t="shared" si="50"/>
        <v>22.538764636938051</v>
      </c>
      <c r="AF89" s="46">
        <f t="shared" si="19"/>
        <v>206.91040374551125</v>
      </c>
      <c r="AG89" s="41">
        <v>19</v>
      </c>
      <c r="AH89" s="41">
        <v>1</v>
      </c>
      <c r="AJ89" s="42">
        <f t="shared" ref="AJ89" si="58">AJ88*AH89</f>
        <v>0.12423069173590265</v>
      </c>
      <c r="AK89" s="42">
        <f t="shared" si="35"/>
        <v>2.3603831429821502</v>
      </c>
      <c r="AL89" s="42">
        <f t="shared" si="28"/>
        <v>197.09264753024277</v>
      </c>
      <c r="AM89" s="42">
        <f t="shared" si="29"/>
        <v>9.0956910258464418</v>
      </c>
      <c r="AN89" s="46">
        <f t="shared" si="36"/>
        <v>83.500277535973424</v>
      </c>
    </row>
    <row r="90" spans="1:48">
      <c r="A90" s="52">
        <v>4.585</v>
      </c>
      <c r="B90" s="39">
        <f t="shared" si="30"/>
        <v>1.42</v>
      </c>
      <c r="C90" s="39">
        <f t="shared" si="21"/>
        <v>1.42</v>
      </c>
      <c r="D90" s="39">
        <f t="shared" si="22"/>
        <v>9.2451939999999997</v>
      </c>
      <c r="E90" s="40">
        <f t="shared" si="23"/>
        <v>114104.80343235022</v>
      </c>
      <c r="F90" s="41">
        <f t="shared" si="31"/>
        <v>16.800000000000008</v>
      </c>
      <c r="G90" s="41">
        <v>84</v>
      </c>
      <c r="H90" s="48">
        <f t="shared" si="24"/>
        <v>84</v>
      </c>
      <c r="I90" s="41">
        <v>1</v>
      </c>
      <c r="K90" s="42">
        <f t="shared" si="25"/>
        <v>134.15220000000002</v>
      </c>
      <c r="L90" s="42">
        <f t="shared" si="32"/>
        <v>11268.784800000001</v>
      </c>
      <c r="M90" s="42">
        <f t="shared" si="26"/>
        <v>1141048.0343235023</v>
      </c>
      <c r="N90" s="42">
        <f t="shared" si="33"/>
        <v>10.952438245896378</v>
      </c>
      <c r="O90" s="46">
        <f t="shared" si="27"/>
        <v>101.25741635633172</v>
      </c>
      <c r="P90" s="49">
        <v>70</v>
      </c>
      <c r="Q90" s="41">
        <v>1</v>
      </c>
      <c r="S90" s="42">
        <f t="shared" si="55"/>
        <v>17.829507266940364</v>
      </c>
      <c r="T90" s="42">
        <f t="shared" si="52"/>
        <v>1248.0655086858255</v>
      </c>
      <c r="U90" s="42">
        <f t="shared" si="49"/>
        <v>232652.80000000107</v>
      </c>
      <c r="W90" s="42">
        <f t="shared" si="34"/>
        <v>20.162987163629793</v>
      </c>
      <c r="X90" s="46">
        <f t="shared" si="53"/>
        <v>186.41072794726719</v>
      </c>
      <c r="Y90" s="41">
        <v>48</v>
      </c>
      <c r="Z90" s="41">
        <v>1</v>
      </c>
      <c r="AB90" s="42">
        <f t="shared" si="20"/>
        <v>0.98301062732789202</v>
      </c>
      <c r="AC90" s="42">
        <f t="shared" si="18"/>
        <v>47.184510111738817</v>
      </c>
      <c r="AD90" s="42">
        <f t="shared" si="16"/>
        <v>11019.865725157233</v>
      </c>
      <c r="AE90" s="42">
        <f t="shared" si="50"/>
        <v>25.261598225352557</v>
      </c>
      <c r="AF90" s="46">
        <f t="shared" si="19"/>
        <v>233.54837634344011</v>
      </c>
      <c r="AG90" s="49">
        <v>20</v>
      </c>
      <c r="AH90" s="41">
        <v>1.5</v>
      </c>
      <c r="AJ90" s="42">
        <f t="shared" ref="AJ90" si="59">AJ89*AH90</f>
        <v>0.18634603760385399</v>
      </c>
      <c r="AK90" s="42">
        <f t="shared" si="35"/>
        <v>3.7269207520770795</v>
      </c>
      <c r="AL90" s="42">
        <f t="shared" si="28"/>
        <v>227.2000000000003</v>
      </c>
      <c r="AM90" s="42">
        <f t="shared" si="29"/>
        <v>6.5938967136150319</v>
      </c>
      <c r="AN90" s="46">
        <f t="shared" si="36"/>
        <v>60.961854333333406</v>
      </c>
    </row>
    <row r="91" spans="1:48">
      <c r="A91" s="52">
        <v>4.585</v>
      </c>
      <c r="B91" s="39">
        <f t="shared" si="30"/>
        <v>1.425</v>
      </c>
      <c r="C91" s="39">
        <f t="shared" si="21"/>
        <v>1.425</v>
      </c>
      <c r="D91" s="39">
        <f t="shared" si="22"/>
        <v>9.3104156249999992</v>
      </c>
      <c r="E91" s="40">
        <f t="shared" si="23"/>
        <v>131072.00000000073</v>
      </c>
      <c r="F91" s="41">
        <f t="shared" si="31"/>
        <v>17.000000000000007</v>
      </c>
      <c r="G91" s="41">
        <v>85</v>
      </c>
      <c r="H91" s="48">
        <f t="shared" si="24"/>
        <v>85</v>
      </c>
      <c r="I91" s="41">
        <v>1</v>
      </c>
      <c r="K91" s="42">
        <f t="shared" si="25"/>
        <v>134.15220000000002</v>
      </c>
      <c r="L91" s="42">
        <f t="shared" si="32"/>
        <v>11402.937000000002</v>
      </c>
      <c r="M91" s="42">
        <f t="shared" si="26"/>
        <v>1310720.0000000072</v>
      </c>
      <c r="N91" s="42">
        <f t="shared" si="33"/>
        <v>12.345939166611991</v>
      </c>
      <c r="O91" s="46">
        <f t="shared" si="27"/>
        <v>114.94582492212375</v>
      </c>
      <c r="P91" s="41">
        <v>71</v>
      </c>
      <c r="Q91" s="41">
        <v>1</v>
      </c>
      <c r="S91" s="42">
        <f t="shared" si="55"/>
        <v>17.829507266940364</v>
      </c>
      <c r="T91" s="42">
        <f t="shared" si="52"/>
        <v>1265.8950159527658</v>
      </c>
      <c r="U91" s="42">
        <f t="shared" si="49"/>
        <v>268188.90233786905</v>
      </c>
      <c r="W91" s="42">
        <f t="shared" si="34"/>
        <v>22.754853516745992</v>
      </c>
      <c r="X91" s="46">
        <f t="shared" si="53"/>
        <v>211.85714372689807</v>
      </c>
      <c r="Y91" s="41">
        <v>49</v>
      </c>
      <c r="Z91" s="41">
        <v>1</v>
      </c>
      <c r="AB91" s="42">
        <f t="shared" si="20"/>
        <v>0.98301062732789202</v>
      </c>
      <c r="AC91" s="42">
        <f t="shared" si="18"/>
        <v>48.16752073906671</v>
      </c>
      <c r="AD91" s="42">
        <f t="shared" si="16"/>
        <v>12703.073819617086</v>
      </c>
      <c r="AE91" s="42">
        <f t="shared" si="50"/>
        <v>28.326013651044011</v>
      </c>
      <c r="AF91" s="46">
        <f t="shared" si="19"/>
        <v>263.72696009064344</v>
      </c>
      <c r="AG91" s="41">
        <v>21</v>
      </c>
      <c r="AH91" s="41">
        <v>1</v>
      </c>
      <c r="AJ91" s="42">
        <f t="shared" ref="AJ91" si="60">AJ90*AH91</f>
        <v>0.18634603760385399</v>
      </c>
      <c r="AK91" s="42">
        <f t="shared" si="35"/>
        <v>3.9132667896809337</v>
      </c>
      <c r="AL91" s="42">
        <f t="shared" si="28"/>
        <v>261.90322493932433</v>
      </c>
      <c r="AM91" s="42">
        <f t="shared" si="29"/>
        <v>7.1884014016968543</v>
      </c>
      <c r="AN91" s="46">
        <f t="shared" si="36"/>
        <v>66.927004729130289</v>
      </c>
    </row>
    <row r="92" spans="1:48">
      <c r="A92" s="52">
        <v>4.585</v>
      </c>
      <c r="B92" s="39">
        <f t="shared" si="30"/>
        <v>1.43</v>
      </c>
      <c r="C92" s="39">
        <f t="shared" si="21"/>
        <v>1.43</v>
      </c>
      <c r="D92" s="39">
        <f t="shared" si="22"/>
        <v>9.375866499999999</v>
      </c>
      <c r="E92" s="40">
        <f t="shared" si="23"/>
        <v>150562.19078617223</v>
      </c>
      <c r="F92" s="41">
        <f t="shared" si="31"/>
        <v>17.200000000000006</v>
      </c>
      <c r="G92" s="41">
        <v>86</v>
      </c>
      <c r="H92" s="48">
        <f t="shared" si="24"/>
        <v>86</v>
      </c>
      <c r="I92" s="41">
        <v>1</v>
      </c>
      <c r="K92" s="42">
        <f t="shared" si="25"/>
        <v>134.15220000000002</v>
      </c>
      <c r="L92" s="42">
        <f t="shared" si="32"/>
        <v>11537.089200000002</v>
      </c>
      <c r="M92" s="42">
        <f t="shared" si="26"/>
        <v>1505621.9078617222</v>
      </c>
      <c r="N92" s="42">
        <f t="shared" si="33"/>
        <v>13.919007218177828</v>
      </c>
      <c r="O92" s="46">
        <f t="shared" si="27"/>
        <v>130.50275349017167</v>
      </c>
      <c r="P92" s="41">
        <v>72</v>
      </c>
      <c r="Q92" s="41">
        <v>1</v>
      </c>
      <c r="S92" s="42">
        <f t="shared" si="55"/>
        <v>17.829507266940364</v>
      </c>
      <c r="T92" s="42">
        <f t="shared" si="52"/>
        <v>1283.7245232197063</v>
      </c>
      <c r="U92" s="42">
        <f t="shared" si="49"/>
        <v>309149.09182447585</v>
      </c>
      <c r="W92" s="42">
        <f t="shared" si="34"/>
        <v>25.685304721074704</v>
      </c>
      <c r="X92" s="46">
        <f t="shared" si="53"/>
        <v>240.82198807661615</v>
      </c>
      <c r="Y92" s="49">
        <v>50</v>
      </c>
      <c r="Z92" s="41">
        <f>POWER(($B92+0.05)/$B92,2)*POWER(1.05,2)</f>
        <v>1.1809457675191941</v>
      </c>
      <c r="AA92" s="41" t="s">
        <v>87</v>
      </c>
      <c r="AB92" s="42">
        <f t="shared" si="20"/>
        <v>1.160882239769262</v>
      </c>
      <c r="AC92" s="42">
        <f t="shared" si="18"/>
        <v>58.044111988463101</v>
      </c>
      <c r="AD92" s="42">
        <f t="shared" si="16"/>
        <v>14643.20000000005</v>
      </c>
      <c r="AE92" s="42">
        <f t="shared" si="50"/>
        <v>26.907069953189044</v>
      </c>
      <c r="AF92" s="46">
        <f t="shared" si="19"/>
        <v>252.27709578726169</v>
      </c>
      <c r="AG92" s="41">
        <v>22</v>
      </c>
      <c r="AH92" s="41">
        <v>1</v>
      </c>
      <c r="AJ92" s="42">
        <f t="shared" ref="AJ92" si="61">AJ91*AH92</f>
        <v>0.18634603760385399</v>
      </c>
      <c r="AK92" s="42">
        <f t="shared" si="35"/>
        <v>4.0996128272847878</v>
      </c>
      <c r="AL92" s="42">
        <f t="shared" si="28"/>
        <v>301.90340998483862</v>
      </c>
      <c r="AM92" s="42">
        <f t="shared" si="29"/>
        <v>7.8544134803158823</v>
      </c>
      <c r="AN92" s="46">
        <f t="shared" si="36"/>
        <v>73.64193222724208</v>
      </c>
    </row>
    <row r="93" spans="1:48">
      <c r="A93" s="52">
        <v>4.585</v>
      </c>
      <c r="B93" s="39">
        <f t="shared" si="30"/>
        <v>1.4350000000000001</v>
      </c>
      <c r="C93" s="39">
        <f t="shared" si="21"/>
        <v>1.4350000000000001</v>
      </c>
      <c r="D93" s="39">
        <f t="shared" si="22"/>
        <v>9.4415466250000009</v>
      </c>
      <c r="E93" s="40">
        <f t="shared" si="23"/>
        <v>172950.54088082581</v>
      </c>
      <c r="F93" s="41">
        <f t="shared" si="31"/>
        <v>17.400000000000009</v>
      </c>
      <c r="G93" s="41">
        <v>87</v>
      </c>
      <c r="H93" s="48">
        <f t="shared" si="24"/>
        <v>87</v>
      </c>
      <c r="I93" s="41">
        <v>1</v>
      </c>
      <c r="K93" s="42">
        <f t="shared" si="25"/>
        <v>134.15220000000002</v>
      </c>
      <c r="L93" s="42">
        <f t="shared" si="32"/>
        <v>11671.241400000003</v>
      </c>
      <c r="M93" s="42">
        <f t="shared" si="26"/>
        <v>1729505.4088082581</v>
      </c>
      <c r="N93" s="42">
        <f t="shared" si="33"/>
        <v>15.695014837543656</v>
      </c>
      <c r="O93" s="46">
        <f t="shared" si="27"/>
        <v>148.18521436873525</v>
      </c>
      <c r="P93" s="41">
        <v>73</v>
      </c>
      <c r="Q93" s="41">
        <v>1</v>
      </c>
      <c r="S93" s="42">
        <f t="shared" si="55"/>
        <v>17.829507266940364</v>
      </c>
      <c r="T93" s="42">
        <f t="shared" si="52"/>
        <v>1301.5540304866465</v>
      </c>
      <c r="U93" s="42">
        <f t="shared" si="49"/>
        <v>356360.72823888803</v>
      </c>
      <c r="W93" s="42">
        <f t="shared" si="34"/>
        <v>28.999098307674753</v>
      </c>
      <c r="X93" s="46">
        <f t="shared" si="53"/>
        <v>273.79633875486979</v>
      </c>
      <c r="Y93" s="41">
        <v>51</v>
      </c>
      <c r="Z93" s="41">
        <v>1</v>
      </c>
      <c r="AB93" s="42">
        <f t="shared" si="20"/>
        <v>1.160882239769262</v>
      </c>
      <c r="AC93" s="42">
        <f t="shared" si="18"/>
        <v>59.204994228232358</v>
      </c>
      <c r="AD93" s="42">
        <f t="shared" si="16"/>
        <v>16879.433107668487</v>
      </c>
      <c r="AE93" s="42">
        <f t="shared" si="50"/>
        <v>30.19648356904851</v>
      </c>
      <c r="AF93" s="46">
        <f t="shared" si="19"/>
        <v>285.10150752821795</v>
      </c>
      <c r="AG93" s="41">
        <v>23</v>
      </c>
      <c r="AH93" s="41">
        <v>1</v>
      </c>
      <c r="AJ93" s="42">
        <f t="shared" ref="AJ93" si="62">AJ92*AH93</f>
        <v>0.18634603760385399</v>
      </c>
      <c r="AK93" s="42">
        <f t="shared" si="35"/>
        <v>4.2859588648886415</v>
      </c>
      <c r="AL93" s="42">
        <f t="shared" si="28"/>
        <v>348.00852367078795</v>
      </c>
      <c r="AM93" s="42">
        <f t="shared" si="29"/>
        <v>8.6000057270670371</v>
      </c>
      <c r="AN93" s="46">
        <f t="shared" si="36"/>
        <v>81.197355047370465</v>
      </c>
    </row>
    <row r="94" spans="1:48">
      <c r="A94" s="52">
        <v>4.585</v>
      </c>
      <c r="B94" s="39">
        <f t="shared" si="30"/>
        <v>1.44</v>
      </c>
      <c r="C94" s="39">
        <f t="shared" si="21"/>
        <v>1.44</v>
      </c>
      <c r="D94" s="39">
        <f t="shared" si="22"/>
        <v>9.5074559999999995</v>
      </c>
      <c r="E94" s="40">
        <f t="shared" si="23"/>
        <v>198668.00180565205</v>
      </c>
      <c r="F94" s="41">
        <f t="shared" si="31"/>
        <v>17.600000000000009</v>
      </c>
      <c r="G94" s="41">
        <v>88</v>
      </c>
      <c r="H94" s="48">
        <f t="shared" si="24"/>
        <v>88</v>
      </c>
      <c r="I94" s="41">
        <v>1</v>
      </c>
      <c r="K94" s="42">
        <f t="shared" si="25"/>
        <v>134.15220000000002</v>
      </c>
      <c r="L94" s="42">
        <f t="shared" si="32"/>
        <v>11805.393600000001</v>
      </c>
      <c r="M94" s="42">
        <f t="shared" si="26"/>
        <v>1986680.0180565205</v>
      </c>
      <c r="N94" s="42">
        <f t="shared" si="33"/>
        <v>17.700401929383442</v>
      </c>
      <c r="O94" s="46">
        <f t="shared" si="27"/>
        <v>168.28579252592817</v>
      </c>
      <c r="P94" s="41">
        <v>74</v>
      </c>
      <c r="Q94" s="41">
        <v>1</v>
      </c>
      <c r="S94" s="42">
        <f t="shared" si="55"/>
        <v>17.829507266940364</v>
      </c>
      <c r="T94" s="42">
        <f t="shared" si="52"/>
        <v>1319.383537753587</v>
      </c>
      <c r="U94" s="42">
        <f t="shared" si="49"/>
        <v>410777.29235646053</v>
      </c>
      <c r="W94" s="42">
        <f t="shared" si="34"/>
        <v>32.746964027838331</v>
      </c>
      <c r="X94" s="46">
        <f t="shared" si="53"/>
        <v>311.34031962825566</v>
      </c>
      <c r="Y94" s="41">
        <v>52</v>
      </c>
      <c r="Z94" s="41">
        <v>1</v>
      </c>
      <c r="AB94" s="42">
        <f t="shared" si="20"/>
        <v>1.160882239769262</v>
      </c>
      <c r="AC94" s="42">
        <f t="shared" si="18"/>
        <v>60.365876468001623</v>
      </c>
      <c r="AD94" s="42">
        <f t="shared" si="16"/>
        <v>19456.935849092857</v>
      </c>
      <c r="AE94" s="42">
        <f t="shared" si="50"/>
        <v>33.901476410458208</v>
      </c>
      <c r="AF94" s="46">
        <f t="shared" si="19"/>
        <v>322.31679530746931</v>
      </c>
      <c r="AG94" s="41">
        <v>24</v>
      </c>
      <c r="AH94" s="41">
        <v>1</v>
      </c>
      <c r="AJ94" s="42">
        <f t="shared" ref="AJ94" si="63">AJ93*AH94</f>
        <v>0.18634603760385399</v>
      </c>
      <c r="AK94" s="42">
        <f t="shared" si="35"/>
        <v>4.4723049024924961</v>
      </c>
      <c r="AL94" s="42">
        <f t="shared" si="28"/>
        <v>401.14969956685462</v>
      </c>
      <c r="AM94" s="42">
        <f t="shared" si="29"/>
        <v>9.4343230412762953</v>
      </c>
      <c r="AN94" s="46">
        <f t="shared" si="36"/>
        <v>89.696411204720562</v>
      </c>
    </row>
    <row r="95" spans="1:48">
      <c r="A95" s="52">
        <v>4.585</v>
      </c>
      <c r="B95" s="39">
        <f t="shared" si="30"/>
        <v>1.4450000000000001</v>
      </c>
      <c r="C95" s="39">
        <f t="shared" si="21"/>
        <v>1.4450000000000001</v>
      </c>
      <c r="D95" s="39">
        <f t="shared" si="22"/>
        <v>9.5735946250000001</v>
      </c>
      <c r="E95" s="40">
        <f t="shared" si="23"/>
        <v>228209.60686470056</v>
      </c>
      <c r="F95" s="41">
        <f t="shared" si="31"/>
        <v>17.800000000000011</v>
      </c>
      <c r="G95" s="41">
        <v>89</v>
      </c>
      <c r="H95" s="48">
        <f t="shared" si="24"/>
        <v>89</v>
      </c>
      <c r="I95" s="41">
        <v>1</v>
      </c>
      <c r="K95" s="42">
        <f t="shared" si="25"/>
        <v>134.15220000000002</v>
      </c>
      <c r="L95" s="42">
        <f t="shared" si="32"/>
        <v>11939.545800000002</v>
      </c>
      <c r="M95" s="42">
        <f t="shared" si="26"/>
        <v>2282096.0686470056</v>
      </c>
      <c r="N95" s="42">
        <f t="shared" si="33"/>
        <v>19.965081289392618</v>
      </c>
      <c r="O95" s="46">
        <f t="shared" si="27"/>
        <v>191.13759491981725</v>
      </c>
      <c r="P95" s="41">
        <v>75</v>
      </c>
      <c r="Q95" s="41">
        <v>1</v>
      </c>
      <c r="S95" s="42">
        <f t="shared" si="55"/>
        <v>17.829507266940364</v>
      </c>
      <c r="T95" s="42">
        <f t="shared" si="52"/>
        <v>1337.2130450205273</v>
      </c>
      <c r="U95" s="42">
        <f t="shared" si="49"/>
        <v>473497.60000000231</v>
      </c>
      <c r="W95" s="42">
        <f t="shared" si="34"/>
        <v>36.98640690315667</v>
      </c>
      <c r="X95" s="46">
        <f t="shared" si="53"/>
        <v>354.09286632612361</v>
      </c>
      <c r="Y95" s="41">
        <v>53</v>
      </c>
      <c r="Z95" s="41">
        <v>1</v>
      </c>
      <c r="AB95" s="42">
        <f t="shared" si="20"/>
        <v>1.160882239769262</v>
      </c>
      <c r="AC95" s="42">
        <f t="shared" si="18"/>
        <v>61.526758707770881</v>
      </c>
      <c r="AD95" s="42">
        <f t="shared" si="16"/>
        <v>22427.754891341134</v>
      </c>
      <c r="AE95" s="42">
        <f t="shared" si="50"/>
        <v>38.07559777277077</v>
      </c>
      <c r="AF95" s="46">
        <f t="shared" si="19"/>
        <v>364.52033818106025</v>
      </c>
      <c r="AG95" s="41">
        <v>25</v>
      </c>
      <c r="AH95" s="41">
        <v>1</v>
      </c>
      <c r="AJ95" s="42">
        <f t="shared" ref="AJ95" si="64">AJ94*AH95</f>
        <v>0.18634603760385399</v>
      </c>
      <c r="AK95" s="42">
        <f t="shared" si="35"/>
        <v>4.6586509400963498</v>
      </c>
      <c r="AL95" s="42">
        <f t="shared" si="28"/>
        <v>462.40000000000077</v>
      </c>
      <c r="AM95" s="42">
        <f t="shared" si="29"/>
        <v>10.367704728950418</v>
      </c>
      <c r="AN95" s="46">
        <f t="shared" si="36"/>
        <v>99.256202266666804</v>
      </c>
      <c r="AP95" s="41" t="s">
        <v>32</v>
      </c>
      <c r="AR95" s="42"/>
      <c r="AS95" s="42"/>
      <c r="AV95" s="41" t="s">
        <v>32</v>
      </c>
    </row>
    <row r="96" spans="1:48">
      <c r="A96" s="52">
        <v>4.585</v>
      </c>
      <c r="B96" s="39">
        <f t="shared" si="30"/>
        <v>1.45</v>
      </c>
      <c r="C96" s="39">
        <f t="shared" si="21"/>
        <v>1.45</v>
      </c>
      <c r="D96" s="39">
        <f t="shared" si="22"/>
        <v>9.6399624999999993</v>
      </c>
      <c r="E96" s="40">
        <f t="shared" si="23"/>
        <v>262144.00000000157</v>
      </c>
      <c r="F96" s="41">
        <f t="shared" si="31"/>
        <v>18.000000000000007</v>
      </c>
      <c r="G96" s="49">
        <v>90</v>
      </c>
      <c r="H96" s="48">
        <f t="shared" si="24"/>
        <v>90</v>
      </c>
      <c r="I96" s="41">
        <v>1</v>
      </c>
      <c r="K96" s="42">
        <f t="shared" si="25"/>
        <v>134.15220000000002</v>
      </c>
      <c r="L96" s="42">
        <f t="shared" si="32"/>
        <v>12073.698000000002</v>
      </c>
      <c r="M96" s="42">
        <f t="shared" si="26"/>
        <v>2621440.0000000158</v>
      </c>
      <c r="N96" s="42">
        <f t="shared" si="33"/>
        <v>22.522897938614101</v>
      </c>
      <c r="O96" s="46">
        <f t="shared" si="27"/>
        <v>217.1198915195672</v>
      </c>
      <c r="P96" s="41">
        <v>76</v>
      </c>
      <c r="Q96" s="41">
        <v>1</v>
      </c>
      <c r="S96" s="42">
        <f t="shared" si="55"/>
        <v>17.829507266940364</v>
      </c>
      <c r="T96" s="42">
        <f t="shared" si="52"/>
        <v>1355.0425522874677</v>
      </c>
      <c r="U96" s="42">
        <f t="shared" si="49"/>
        <v>545787.94159987406</v>
      </c>
      <c r="W96" s="42">
        <f t="shared" si="34"/>
        <v>41.782618957473261</v>
      </c>
      <c r="X96" s="46">
        <f t="shared" si="53"/>
        <v>402.78287990183128</v>
      </c>
      <c r="Y96" s="41">
        <v>54</v>
      </c>
      <c r="Z96" s="41">
        <v>1</v>
      </c>
      <c r="AB96" s="42">
        <f t="shared" si="20"/>
        <v>1.160882239769262</v>
      </c>
      <c r="AC96" s="42">
        <f t="shared" si="18"/>
        <v>62.687640947540146</v>
      </c>
      <c r="AD96" s="42">
        <f t="shared" si="16"/>
        <v>25851.869527641789</v>
      </c>
      <c r="AE96" s="42">
        <f t="shared" si="50"/>
        <v>42.779399506114451</v>
      </c>
      <c r="AF96" s="46">
        <f t="shared" si="19"/>
        <v>412.39180701146182</v>
      </c>
      <c r="AG96" s="41">
        <v>26</v>
      </c>
      <c r="AH96" s="41">
        <v>1</v>
      </c>
      <c r="AJ96" s="42">
        <f t="shared" ref="AJ96" si="65">AJ95*AH96</f>
        <v>0.18634603760385399</v>
      </c>
      <c r="AK96" s="42">
        <f t="shared" si="35"/>
        <v>4.8449969777002035</v>
      </c>
      <c r="AL96" s="42">
        <f t="shared" si="28"/>
        <v>532.99603671862508</v>
      </c>
      <c r="AM96" s="42">
        <f t="shared" si="29"/>
        <v>11.411825567415301</v>
      </c>
      <c r="AN96" s="46">
        <f t="shared" si="36"/>
        <v>110.00957052642471</v>
      </c>
      <c r="AP96" s="44">
        <v>1</v>
      </c>
      <c r="AR96" s="42"/>
      <c r="AS96" s="42"/>
      <c r="AV96" s="51">
        <f>10+$G101/20</f>
        <v>14.75</v>
      </c>
    </row>
    <row r="97" spans="1:48">
      <c r="A97" s="52">
        <v>4.585</v>
      </c>
      <c r="B97" s="39">
        <f t="shared" si="30"/>
        <v>1.4550000000000001</v>
      </c>
      <c r="C97" s="39">
        <f t="shared" si="21"/>
        <v>1.4550000000000001</v>
      </c>
      <c r="D97" s="39">
        <f t="shared" si="22"/>
        <v>9.7065596250000006</v>
      </c>
      <c r="E97" s="40">
        <f t="shared" si="23"/>
        <v>301124.38157234452</v>
      </c>
      <c r="F97" s="41">
        <f t="shared" si="31"/>
        <v>18.200000000000006</v>
      </c>
      <c r="G97" s="41">
        <v>91</v>
      </c>
      <c r="H97" s="48">
        <f t="shared" si="24"/>
        <v>91</v>
      </c>
      <c r="I97" s="41">
        <v>1</v>
      </c>
      <c r="K97" s="42">
        <f t="shared" si="25"/>
        <v>134.15220000000002</v>
      </c>
      <c r="L97" s="42">
        <f t="shared" si="32"/>
        <v>12207.850200000003</v>
      </c>
      <c r="M97" s="42">
        <f t="shared" si="26"/>
        <v>3011243.8157234453</v>
      </c>
      <c r="N97" s="42">
        <f t="shared" si="33"/>
        <v>25.412149575946845</v>
      </c>
      <c r="O97" s="46">
        <f t="shared" si="27"/>
        <v>246.66454505834653</v>
      </c>
      <c r="P97" s="41">
        <v>77</v>
      </c>
      <c r="Q97" s="41">
        <v>1</v>
      </c>
      <c r="S97" s="42">
        <f t="shared" si="55"/>
        <v>17.829507266940364</v>
      </c>
      <c r="T97" s="42">
        <f t="shared" si="52"/>
        <v>1372.872059554408</v>
      </c>
      <c r="U97" s="42">
        <f t="shared" si="49"/>
        <v>629107.59245400352</v>
      </c>
      <c r="W97" s="42">
        <f t="shared" si="34"/>
        <v>47.20951442106221</v>
      </c>
      <c r="X97" s="46">
        <f t="shared" si="53"/>
        <v>458.24196659533771</v>
      </c>
      <c r="Y97" s="41">
        <v>55</v>
      </c>
      <c r="Z97" s="41">
        <v>1</v>
      </c>
      <c r="AB97" s="42">
        <f t="shared" si="20"/>
        <v>1.160882239769262</v>
      </c>
      <c r="AC97" s="42">
        <f t="shared" si="18"/>
        <v>63.848523187309411</v>
      </c>
      <c r="AD97" s="42">
        <f t="shared" si="16"/>
        <v>29798.400000000114</v>
      </c>
      <c r="AE97" s="42">
        <f t="shared" si="50"/>
        <v>48.081362115664277</v>
      </c>
      <c r="AF97" s="46">
        <f t="shared" si="19"/>
        <v>466.70460822691149</v>
      </c>
      <c r="AG97" s="41">
        <v>27</v>
      </c>
      <c r="AH97" s="41">
        <v>1</v>
      </c>
      <c r="AJ97" s="42">
        <f t="shared" ref="AJ97" si="66">AJ96*AH97</f>
        <v>0.18634603760385399</v>
      </c>
      <c r="AK97" s="42">
        <f t="shared" si="35"/>
        <v>5.0313430153040573</v>
      </c>
      <c r="AL97" s="42">
        <f t="shared" si="28"/>
        <v>614.36288325586065</v>
      </c>
      <c r="AM97" s="42">
        <f t="shared" si="29"/>
        <v>12.579857354753097</v>
      </c>
      <c r="AN97" s="46">
        <f t="shared" si="36"/>
        <v>122.10713548790572</v>
      </c>
      <c r="AP97" s="42" t="s">
        <v>1</v>
      </c>
      <c r="AR97" s="42"/>
      <c r="AS97" s="42"/>
      <c r="AV97" s="46" t="s">
        <v>3</v>
      </c>
    </row>
    <row r="98" spans="1:48">
      <c r="A98" s="52">
        <v>4.585</v>
      </c>
      <c r="B98" s="39">
        <f t="shared" si="30"/>
        <v>1.46</v>
      </c>
      <c r="C98" s="39">
        <f t="shared" si="21"/>
        <v>1.46</v>
      </c>
      <c r="D98" s="39">
        <f t="shared" si="22"/>
        <v>9.7733859999999986</v>
      </c>
      <c r="E98" s="40">
        <f t="shared" si="23"/>
        <v>345901.08176165173</v>
      </c>
      <c r="F98" s="41">
        <f t="shared" si="31"/>
        <v>18.400000000000009</v>
      </c>
      <c r="G98" s="41">
        <v>92</v>
      </c>
      <c r="H98" s="48">
        <f t="shared" si="24"/>
        <v>92</v>
      </c>
      <c r="I98" s="41">
        <v>1</v>
      </c>
      <c r="K98" s="42">
        <f t="shared" si="25"/>
        <v>134.15220000000002</v>
      </c>
      <c r="L98" s="42">
        <f t="shared" si="32"/>
        <v>12342.002400000001</v>
      </c>
      <c r="M98" s="42">
        <f t="shared" si="26"/>
        <v>3459010.8176165172</v>
      </c>
      <c r="N98" s="42">
        <f t="shared" si="33"/>
        <v>28.67617632406311</v>
      </c>
      <c r="O98" s="46">
        <f t="shared" si="27"/>
        <v>280.26334021912982</v>
      </c>
      <c r="P98" s="41">
        <v>78</v>
      </c>
      <c r="Q98" s="41">
        <v>1</v>
      </c>
      <c r="S98" s="42">
        <f t="shared" si="55"/>
        <v>17.829507266940364</v>
      </c>
      <c r="T98" s="42">
        <f t="shared" si="52"/>
        <v>1390.7015668213485</v>
      </c>
      <c r="U98" s="42">
        <f t="shared" si="49"/>
        <v>725138.20659062942</v>
      </c>
      <c r="W98" s="42">
        <f t="shared" si="34"/>
        <v>53.35090521988883</v>
      </c>
      <c r="X98" s="46">
        <f t="shared" si="53"/>
        <v>521.41899016338834</v>
      </c>
      <c r="Y98" s="41">
        <v>56</v>
      </c>
      <c r="Z98" s="41">
        <v>1</v>
      </c>
      <c r="AB98" s="42">
        <f t="shared" si="20"/>
        <v>1.160882239769262</v>
      </c>
      <c r="AC98" s="42">
        <f t="shared" si="18"/>
        <v>65.009405427078676</v>
      </c>
      <c r="AD98" s="42">
        <f t="shared" si="16"/>
        <v>34346.999773095471</v>
      </c>
      <c r="AE98" s="42">
        <f t="shared" si="50"/>
        <v>54.058944471644239</v>
      </c>
      <c r="AF98" s="46">
        <f t="shared" si="19"/>
        <v>528.3389310739451</v>
      </c>
      <c r="AG98" s="41">
        <v>28</v>
      </c>
      <c r="AH98" s="41">
        <v>1</v>
      </c>
      <c r="AJ98" s="42">
        <f t="shared" ref="AJ98" si="67">AJ97*AH98</f>
        <v>0.18634603760385399</v>
      </c>
      <c r="AK98" s="42">
        <f t="shared" si="35"/>
        <v>5.2176890529079119</v>
      </c>
      <c r="AL98" s="42">
        <f t="shared" si="28"/>
        <v>708.14277987365926</v>
      </c>
      <c r="AM98" s="42">
        <f t="shared" si="29"/>
        <v>13.886653083260651</v>
      </c>
      <c r="AN98" s="46">
        <f t="shared" si="36"/>
        <v>135.71962083079646</v>
      </c>
      <c r="AP98" s="42">
        <f>1/$D101</f>
        <v>7.584786056887792E-2</v>
      </c>
      <c r="AQ98" s="57">
        <f>AP98*$E101</f>
        <v>39766.123121936122</v>
      </c>
      <c r="AR98" s="42"/>
      <c r="AS98" s="42"/>
      <c r="AV98" s="46">
        <f>$E101*AV96</f>
        <v>7733248.0000000494</v>
      </c>
    </row>
    <row r="99" spans="1:48">
      <c r="A99" s="52">
        <v>4.585</v>
      </c>
      <c r="B99" s="39">
        <f t="shared" si="30"/>
        <v>1.4650000000000001</v>
      </c>
      <c r="C99" s="39">
        <f t="shared" si="21"/>
        <v>1.4650000000000001</v>
      </c>
      <c r="D99" s="39">
        <f t="shared" si="22"/>
        <v>9.8404416250000004</v>
      </c>
      <c r="E99" s="40">
        <f t="shared" si="23"/>
        <v>397336.00361130427</v>
      </c>
      <c r="F99" s="41">
        <f t="shared" si="31"/>
        <v>18.600000000000012</v>
      </c>
      <c r="G99" s="41">
        <v>93</v>
      </c>
      <c r="H99" s="48">
        <f t="shared" si="24"/>
        <v>93</v>
      </c>
      <c r="I99" s="41">
        <v>1</v>
      </c>
      <c r="K99" s="42">
        <f t="shared" si="25"/>
        <v>134.15220000000002</v>
      </c>
      <c r="L99" s="42">
        <f t="shared" si="32"/>
        <v>12476.154600000002</v>
      </c>
      <c r="M99" s="42">
        <f t="shared" si="26"/>
        <v>3973360.0361130429</v>
      </c>
      <c r="N99" s="42">
        <f t="shared" si="33"/>
        <v>32.364029042618519</v>
      </c>
      <c r="O99" s="46">
        <f t="shared" si="27"/>
        <v>318.47633854369218</v>
      </c>
      <c r="P99" s="41">
        <v>79</v>
      </c>
      <c r="Q99" s="41">
        <v>1</v>
      </c>
      <c r="S99" s="42">
        <f t="shared" si="55"/>
        <v>17.829507266940364</v>
      </c>
      <c r="T99" s="42">
        <f t="shared" si="52"/>
        <v>1408.5310740882887</v>
      </c>
      <c r="U99" s="42">
        <f t="shared" si="49"/>
        <v>835817.68514196505</v>
      </c>
      <c r="W99" s="42">
        <f t="shared" si="34"/>
        <v>60.301835863074324</v>
      </c>
      <c r="X99" s="46">
        <f t="shared" si="53"/>
        <v>593.39669569091438</v>
      </c>
      <c r="Y99" s="41">
        <v>57</v>
      </c>
      <c r="Z99" s="41">
        <v>1</v>
      </c>
      <c r="AB99" s="42">
        <f t="shared" si="20"/>
        <v>1.160882239769262</v>
      </c>
      <c r="AC99" s="42">
        <f t="shared" si="18"/>
        <v>66.170287666847926</v>
      </c>
      <c r="AD99" s="42">
        <f t="shared" si="16"/>
        <v>39589.45974850146</v>
      </c>
      <c r="AE99" s="42">
        <f t="shared" si="50"/>
        <v>60.799773752831854</v>
      </c>
      <c r="AF99" s="46">
        <f t="shared" si="19"/>
        <v>598.29662442794904</v>
      </c>
      <c r="AG99" s="41">
        <v>29</v>
      </c>
      <c r="AH99" s="41">
        <v>1</v>
      </c>
      <c r="AJ99" s="42">
        <f t="shared" ref="AJ99" si="68">AJ98*AH99</f>
        <v>0.18634603760385399</v>
      </c>
      <c r="AK99" s="42">
        <f t="shared" si="35"/>
        <v>5.4040350905117656</v>
      </c>
      <c r="AL99" s="42">
        <f t="shared" si="28"/>
        <v>816.22820814644751</v>
      </c>
      <c r="AM99" s="42">
        <f t="shared" si="29"/>
        <v>15.348956304884494</v>
      </c>
      <c r="AN99" s="46">
        <f t="shared" si="36"/>
        <v>151.04050852289157</v>
      </c>
      <c r="AO99" s="41" t="s">
        <v>81</v>
      </c>
      <c r="AP99" s="44" t="s">
        <v>82</v>
      </c>
      <c r="AR99" s="42" t="s">
        <v>15</v>
      </c>
      <c r="AS99" s="42" t="s">
        <v>1</v>
      </c>
      <c r="AT99" s="42" t="s">
        <v>83</v>
      </c>
      <c r="AV99" s="47"/>
    </row>
    <row r="100" spans="1:48">
      <c r="A100" s="52">
        <v>4.585</v>
      </c>
      <c r="B100" s="39">
        <f t="shared" si="30"/>
        <v>1.47</v>
      </c>
      <c r="C100" s="39">
        <f t="shared" si="21"/>
        <v>1.47</v>
      </c>
      <c r="D100" s="39">
        <f t="shared" si="22"/>
        <v>9.907726499999999</v>
      </c>
      <c r="E100" s="40">
        <f t="shared" si="23"/>
        <v>456419.21372940112</v>
      </c>
      <c r="F100" s="41">
        <f t="shared" si="31"/>
        <v>18.800000000000011</v>
      </c>
      <c r="G100" s="41">
        <v>94</v>
      </c>
      <c r="H100" s="48">
        <f t="shared" si="24"/>
        <v>94</v>
      </c>
      <c r="I100" s="41">
        <v>1</v>
      </c>
      <c r="K100" s="42">
        <f t="shared" si="25"/>
        <v>134.15220000000002</v>
      </c>
      <c r="L100" s="42">
        <f t="shared" si="32"/>
        <v>12610.306800000002</v>
      </c>
      <c r="M100" s="42">
        <f t="shared" si="26"/>
        <v>4564192.1372940112</v>
      </c>
      <c r="N100" s="42">
        <f t="shared" si="33"/>
        <v>36.531226729566761</v>
      </c>
      <c r="O100" s="46">
        <f t="shared" si="27"/>
        <v>361.94140314603692</v>
      </c>
      <c r="P100" s="49">
        <v>80</v>
      </c>
      <c r="Q100" s="41">
        <v>10</v>
      </c>
      <c r="R100" s="41" t="s">
        <v>85</v>
      </c>
      <c r="S100" s="42">
        <f t="shared" si="55"/>
        <v>178.29507266940365</v>
      </c>
      <c r="T100" s="42">
        <f t="shared" si="52"/>
        <v>14263.605813552293</v>
      </c>
      <c r="U100" s="42">
        <f t="shared" si="49"/>
        <v>963379.20000000508</v>
      </c>
      <c r="W100" s="42">
        <f t="shared" si="34"/>
        <v>6.8170099457986497</v>
      </c>
      <c r="X100" s="46">
        <f t="shared" si="53"/>
        <v>67.541070090752839</v>
      </c>
      <c r="Y100" s="41">
        <v>58</v>
      </c>
      <c r="Z100" s="41">
        <v>1</v>
      </c>
      <c r="AB100" s="42">
        <f t="shared" si="20"/>
        <v>1.160882239769262</v>
      </c>
      <c r="AC100" s="42">
        <f t="shared" si="18"/>
        <v>67.331169906617191</v>
      </c>
      <c r="AD100" s="42">
        <f t="shared" si="16"/>
        <v>45631.55666473561</v>
      </c>
      <c r="AE100" s="42">
        <f t="shared" si="50"/>
        <v>68.402994497481842</v>
      </c>
      <c r="AF100" s="46">
        <f t="shared" si="19"/>
        <v>677.71816126205499</v>
      </c>
      <c r="AG100" s="49">
        <v>30</v>
      </c>
      <c r="AH100" s="41">
        <v>1</v>
      </c>
      <c r="AJ100" s="42">
        <f t="shared" ref="AJ100" si="69">AJ99*AH100</f>
        <v>0.18634603760385399</v>
      </c>
      <c r="AK100" s="42">
        <f t="shared" si="35"/>
        <v>5.5903811281156193</v>
      </c>
      <c r="AL100" s="42">
        <f t="shared" si="28"/>
        <v>940.80000000000166</v>
      </c>
      <c r="AM100" s="42">
        <f t="shared" si="29"/>
        <v>16.985638699924444</v>
      </c>
      <c r="AN100" s="46">
        <f t="shared" si="36"/>
        <v>168.28906266666695</v>
      </c>
      <c r="AR100" s="42">
        <f>1*AP98</f>
        <v>7.584786056887792E-2</v>
      </c>
      <c r="AS100" s="42"/>
      <c r="AT100" s="42" t="s">
        <v>77</v>
      </c>
      <c r="AV100" s="46"/>
    </row>
    <row r="101" spans="1:48">
      <c r="A101" s="52">
        <v>6.06</v>
      </c>
      <c r="B101" s="39">
        <f t="shared" si="30"/>
        <v>1.4750000000000001</v>
      </c>
      <c r="C101" s="39">
        <f t="shared" si="21"/>
        <v>1.4750000000000001</v>
      </c>
      <c r="D101" s="39">
        <f t="shared" si="22"/>
        <v>13.1842875</v>
      </c>
      <c r="E101" s="40">
        <f t="shared" si="23"/>
        <v>524288.00000000338</v>
      </c>
      <c r="F101" s="41">
        <f t="shared" si="31"/>
        <v>19.000000000000011</v>
      </c>
      <c r="G101" s="41">
        <v>95</v>
      </c>
      <c r="H101" s="48">
        <f t="shared" si="24"/>
        <v>95</v>
      </c>
      <c r="I101" s="41">
        <v>1</v>
      </c>
      <c r="K101" s="42">
        <f t="shared" si="25"/>
        <v>134.15220000000002</v>
      </c>
      <c r="L101" s="42">
        <f t="shared" si="32"/>
        <v>12744.459000000003</v>
      </c>
      <c r="M101" s="42">
        <f t="shared" si="26"/>
        <v>5242880.0000000335</v>
      </c>
      <c r="N101" s="42">
        <f t="shared" si="33"/>
        <v>31.202676490179861</v>
      </c>
      <c r="O101" s="46">
        <f t="shared" si="27"/>
        <v>411.38505761602221</v>
      </c>
      <c r="P101" s="41">
        <v>81</v>
      </c>
      <c r="Q101" s="41">
        <v>1</v>
      </c>
      <c r="S101" s="42">
        <f t="shared" si="55"/>
        <v>178.29507266940365</v>
      </c>
      <c r="T101" s="42">
        <f t="shared" si="52"/>
        <v>14441.900886221696</v>
      </c>
      <c r="U101" s="42">
        <f t="shared" si="49"/>
        <v>1110396.15704802</v>
      </c>
      <c r="W101" s="42">
        <f t="shared" si="34"/>
        <v>5.8317235078345782</v>
      </c>
      <c r="X101" s="46">
        <f t="shared" si="53"/>
        <v>76.887119347799583</v>
      </c>
      <c r="Y101" s="41">
        <v>59</v>
      </c>
      <c r="Z101" s="41">
        <v>1</v>
      </c>
      <c r="AB101" s="42">
        <f t="shared" si="20"/>
        <v>1.160882239769262</v>
      </c>
      <c r="AC101" s="42">
        <f t="shared" si="18"/>
        <v>68.492052146386456</v>
      </c>
      <c r="AD101" s="42">
        <f t="shared" si="16"/>
        <v>52595.182832098835</v>
      </c>
      <c r="AE101" s="42">
        <f t="shared" si="50"/>
        <v>58.24372272446417</v>
      </c>
      <c r="AF101" s="46">
        <f t="shared" si="19"/>
        <v>767.90198546961892</v>
      </c>
      <c r="AG101" s="41">
        <v>31</v>
      </c>
      <c r="AH101" s="41">
        <v>1</v>
      </c>
      <c r="AJ101" s="42">
        <f t="shared" ref="AJ101" si="70">AJ100*AH101</f>
        <v>0.18634603760385399</v>
      </c>
      <c r="AK101" s="42">
        <f t="shared" si="35"/>
        <v>5.7767271657194739</v>
      </c>
      <c r="AL101" s="42">
        <f t="shared" si="28"/>
        <v>1084.3712471172032</v>
      </c>
      <c r="AM101" s="42">
        <f t="shared" si="29"/>
        <v>14.237688018974017</v>
      </c>
      <c r="AN101" s="46">
        <f t="shared" si="36"/>
        <v>187.71377217745891</v>
      </c>
      <c r="AO101" s="41">
        <v>1</v>
      </c>
      <c r="AP101" s="41">
        <v>1</v>
      </c>
      <c r="AR101" s="42">
        <f>AR100*AP101</f>
        <v>7.584786056887792E-2</v>
      </c>
      <c r="AS101" s="42">
        <f>AO101*AR101</f>
        <v>7.584786056887792E-2</v>
      </c>
      <c r="AT101" s="42">
        <f t="shared" ref="AT101:AT164" si="71">(10+$G101/20)*POWER($F$1,AO101)</f>
        <v>16.943300736206268</v>
      </c>
      <c r="AU101" s="42">
        <f t="shared" ref="AU101:AU134" si="72">AV101/$D101</f>
        <v>16.943300736206268</v>
      </c>
      <c r="AV101" s="46">
        <f>AT101/AS101</f>
        <v>223.38534810510509</v>
      </c>
    </row>
    <row r="102" spans="1:48">
      <c r="A102" s="52">
        <v>6.06</v>
      </c>
      <c r="B102" s="39">
        <f t="shared" si="30"/>
        <v>1.48</v>
      </c>
      <c r="C102" s="39">
        <f t="shared" si="21"/>
        <v>1.48</v>
      </c>
      <c r="D102" s="39">
        <f t="shared" si="22"/>
        <v>13.273823999999999</v>
      </c>
      <c r="E102" s="40">
        <f t="shared" si="23"/>
        <v>602248.76314468938</v>
      </c>
      <c r="F102" s="41">
        <f t="shared" si="31"/>
        <v>19.20000000000001</v>
      </c>
      <c r="G102" s="41">
        <v>96</v>
      </c>
      <c r="H102" s="48">
        <f t="shared" si="24"/>
        <v>96</v>
      </c>
      <c r="I102" s="41">
        <v>1</v>
      </c>
      <c r="K102" s="42">
        <f t="shared" si="25"/>
        <v>134.15220000000002</v>
      </c>
      <c r="L102" s="42">
        <f t="shared" si="32"/>
        <v>12878.611200000003</v>
      </c>
      <c r="M102" s="42">
        <f t="shared" si="26"/>
        <v>6022487.6314468943</v>
      </c>
      <c r="N102" s="42">
        <f t="shared" si="33"/>
        <v>35.229852879857042</v>
      </c>
      <c r="O102" s="46">
        <f t="shared" si="27"/>
        <v>467.63486667311554</v>
      </c>
      <c r="P102" s="41">
        <v>82</v>
      </c>
      <c r="Q102" s="41">
        <v>1</v>
      </c>
      <c r="S102" s="42">
        <f t="shared" si="55"/>
        <v>178.29507266940365</v>
      </c>
      <c r="T102" s="42">
        <f t="shared" si="52"/>
        <v>14620.1959588911</v>
      </c>
      <c r="U102" s="42">
        <f t="shared" si="49"/>
        <v>1279834.0025181107</v>
      </c>
      <c r="W102" s="42">
        <f t="shared" si="34"/>
        <v>6.5948420084832282</v>
      </c>
      <c r="X102" s="46">
        <f t="shared" si="53"/>
        <v>87.538772128412873</v>
      </c>
      <c r="Y102" s="49">
        <v>60</v>
      </c>
      <c r="Z102" s="41">
        <v>8</v>
      </c>
      <c r="AB102" s="42">
        <f t="shared" si="20"/>
        <v>9.2870579181540958</v>
      </c>
      <c r="AC102" s="42">
        <f t="shared" si="18"/>
        <v>557.22347508924577</v>
      </c>
      <c r="AD102" s="42">
        <f t="shared" si="16"/>
        <v>60620.800000000243</v>
      </c>
      <c r="AE102" s="42">
        <f t="shared" si="50"/>
        <v>8.1958915676930815</v>
      </c>
      <c r="AF102" s="46">
        <f t="shared" si="19"/>
        <v>108.79082219264205</v>
      </c>
      <c r="AG102" s="41">
        <v>32</v>
      </c>
      <c r="AH102" s="41">
        <v>1</v>
      </c>
      <c r="AJ102" s="42">
        <f t="shared" ref="AJ102" si="73">AJ101*AH102</f>
        <v>0.18634603760385399</v>
      </c>
      <c r="AK102" s="42">
        <f t="shared" si="35"/>
        <v>5.9630732033233276</v>
      </c>
      <c r="AL102" s="42">
        <f t="shared" si="28"/>
        <v>1249.8378930840881</v>
      </c>
      <c r="AM102" s="42">
        <f t="shared" si="29"/>
        <v>15.790194946593092</v>
      </c>
      <c r="AN102" s="46">
        <f t="shared" si="36"/>
        <v>209.59626864676608</v>
      </c>
      <c r="AO102" s="41">
        <v>2</v>
      </c>
      <c r="AP102" s="41">
        <v>1</v>
      </c>
      <c r="AR102" s="42">
        <f>AR101*AP102</f>
        <v>7.584786056887792E-2</v>
      </c>
      <c r="AS102" s="42">
        <f t="shared" ref="AS102:AS165" si="74">AO102*AR102</f>
        <v>0.15169572113775584</v>
      </c>
      <c r="AT102" s="42">
        <f t="shared" si="71"/>
        <v>19.528717079438838</v>
      </c>
      <c r="AU102" s="42">
        <f t="shared" si="72"/>
        <v>9.6984945891056693</v>
      </c>
      <c r="AV102" s="46">
        <f t="shared" ref="AV102:AV165" si="75">AT102/AS102</f>
        <v>128.73611024074097</v>
      </c>
    </row>
    <row r="103" spans="1:48">
      <c r="A103" s="52">
        <v>6.06</v>
      </c>
      <c r="B103" s="39">
        <f t="shared" si="30"/>
        <v>1.4849999999999999</v>
      </c>
      <c r="C103" s="39">
        <f t="shared" si="21"/>
        <v>1.4849999999999999</v>
      </c>
      <c r="D103" s="39">
        <f t="shared" si="22"/>
        <v>13.363663499999996</v>
      </c>
      <c r="E103" s="40">
        <f t="shared" si="23"/>
        <v>691802.16352330381</v>
      </c>
      <c r="F103" s="41">
        <f t="shared" si="31"/>
        <v>19.400000000000009</v>
      </c>
      <c r="G103" s="41">
        <v>97</v>
      </c>
      <c r="H103" s="48">
        <f t="shared" si="24"/>
        <v>97</v>
      </c>
      <c r="I103" s="41">
        <v>1</v>
      </c>
      <c r="K103" s="42">
        <f t="shared" si="25"/>
        <v>134.15220000000002</v>
      </c>
      <c r="L103" s="42">
        <f t="shared" si="32"/>
        <v>13012.763400000002</v>
      </c>
      <c r="M103" s="42">
        <f t="shared" si="26"/>
        <v>6918021.6352330381</v>
      </c>
      <c r="N103" s="42">
        <f t="shared" si="33"/>
        <v>39.782021792199259</v>
      </c>
      <c r="O103" s="46">
        <f t="shared" si="27"/>
        <v>531.63355258061767</v>
      </c>
      <c r="P103" s="41">
        <v>83</v>
      </c>
      <c r="Q103" s="41">
        <v>1</v>
      </c>
      <c r="S103" s="42">
        <f t="shared" si="55"/>
        <v>178.29507266940365</v>
      </c>
      <c r="T103" s="42">
        <f t="shared" si="52"/>
        <v>14798.491031560503</v>
      </c>
      <c r="U103" s="42">
        <f t="shared" si="49"/>
        <v>1475109.913406966</v>
      </c>
      <c r="W103" s="42">
        <f t="shared" si="34"/>
        <v>7.4590139017467276</v>
      </c>
      <c r="X103" s="46">
        <f t="shared" si="53"/>
        <v>99.679751824765304</v>
      </c>
      <c r="Y103" s="41">
        <v>61</v>
      </c>
      <c r="Z103" s="41">
        <v>1</v>
      </c>
      <c r="AB103" s="42">
        <f t="shared" si="20"/>
        <v>9.2870579181540958</v>
      </c>
      <c r="AC103" s="42">
        <f t="shared" si="18"/>
        <v>566.51053300739989</v>
      </c>
      <c r="AD103" s="42">
        <f t="shared" si="16"/>
        <v>69870.266661707923</v>
      </c>
      <c r="AE103" s="42">
        <f t="shared" si="50"/>
        <v>9.2290899811782143</v>
      </c>
      <c r="AF103" s="46">
        <f t="shared" si="19"/>
        <v>123.33445291968695</v>
      </c>
      <c r="AG103" s="41">
        <v>33</v>
      </c>
      <c r="AH103" s="41">
        <v>1</v>
      </c>
      <c r="AJ103" s="42">
        <f t="shared" ref="AJ103" si="76">AJ102*AH103</f>
        <v>0.18634603760385399</v>
      </c>
      <c r="AK103" s="42">
        <f t="shared" si="35"/>
        <v>6.1494192409271813</v>
      </c>
      <c r="AL103" s="42">
        <f t="shared" si="28"/>
        <v>1440.5370248114855</v>
      </c>
      <c r="AM103" s="42">
        <f t="shared" si="29"/>
        <v>17.529308778220212</v>
      </c>
      <c r="AN103" s="46">
        <f t="shared" si="36"/>
        <v>234.25578389973097</v>
      </c>
      <c r="AO103" s="41">
        <v>3</v>
      </c>
      <c r="AP103" s="41">
        <v>1</v>
      </c>
      <c r="AR103" s="42">
        <f t="shared" ref="AR103:AR166" si="77">AR102*AP103</f>
        <v>7.584786056887792E-2</v>
      </c>
      <c r="AS103" s="42">
        <f t="shared" si="74"/>
        <v>0.22754358170663375</v>
      </c>
      <c r="AT103" s="42">
        <f t="shared" si="71"/>
        <v>22.508391012679414</v>
      </c>
      <c r="AU103" s="42">
        <f t="shared" si="72"/>
        <v>7.4020894613113049</v>
      </c>
      <c r="AV103" s="46">
        <f t="shared" si="75"/>
        <v>98.919032757860521</v>
      </c>
    </row>
    <row r="104" spans="1:48">
      <c r="A104" s="52">
        <v>6.06</v>
      </c>
      <c r="B104" s="39">
        <f t="shared" si="30"/>
        <v>1.49</v>
      </c>
      <c r="C104" s="39">
        <f t="shared" si="21"/>
        <v>1.49</v>
      </c>
      <c r="D104" s="39">
        <f t="shared" si="22"/>
        <v>13.453805999999998</v>
      </c>
      <c r="E104" s="40">
        <f t="shared" si="23"/>
        <v>794672.00722260878</v>
      </c>
      <c r="F104" s="41">
        <f t="shared" si="31"/>
        <v>19.600000000000012</v>
      </c>
      <c r="G104" s="41">
        <v>98</v>
      </c>
      <c r="H104" s="48">
        <f t="shared" si="24"/>
        <v>98</v>
      </c>
      <c r="I104" s="41">
        <v>1</v>
      </c>
      <c r="K104" s="42">
        <f t="shared" si="25"/>
        <v>134.15220000000002</v>
      </c>
      <c r="L104" s="42">
        <f t="shared" si="32"/>
        <v>13146.915600000002</v>
      </c>
      <c r="M104" s="42">
        <f t="shared" si="26"/>
        <v>7946720.0722260876</v>
      </c>
      <c r="N104" s="42">
        <f t="shared" si="33"/>
        <v>44.928185490537146</v>
      </c>
      <c r="O104" s="46">
        <f t="shared" si="27"/>
        <v>604.45509152170155</v>
      </c>
      <c r="P104" s="41">
        <v>84</v>
      </c>
      <c r="Q104" s="41">
        <v>1</v>
      </c>
      <c r="S104" s="42">
        <f t="shared" si="55"/>
        <v>178.29507266940365</v>
      </c>
      <c r="T104" s="42">
        <f t="shared" si="52"/>
        <v>14976.786104229906</v>
      </c>
      <c r="U104" s="42">
        <f t="shared" si="49"/>
        <v>1700161.5711420183</v>
      </c>
      <c r="W104" s="42">
        <f t="shared" si="34"/>
        <v>8.4377452132597526</v>
      </c>
      <c r="X104" s="46">
        <f t="shared" si="53"/>
        <v>113.51978717662531</v>
      </c>
      <c r="Y104" s="41">
        <v>62</v>
      </c>
      <c r="Z104" s="41">
        <v>1</v>
      </c>
      <c r="AB104" s="42">
        <f t="shared" si="20"/>
        <v>9.2870579181540958</v>
      </c>
      <c r="AC104" s="42">
        <f t="shared" si="18"/>
        <v>575.79759092555389</v>
      </c>
      <c r="AD104" s="42">
        <f t="shared" si="16"/>
        <v>80530.095597634368</v>
      </c>
      <c r="AE104" s="42">
        <f t="shared" si="50"/>
        <v>10.395447995620479</v>
      </c>
      <c r="AF104" s="46">
        <f t="shared" si="19"/>
        <v>139.85834061616677</v>
      </c>
      <c r="AG104" s="41">
        <v>34</v>
      </c>
      <c r="AH104" s="41">
        <v>1</v>
      </c>
      <c r="AJ104" s="42">
        <f t="shared" ref="AJ104" si="78">AJ103*AH104</f>
        <v>0.18634603760385399</v>
      </c>
      <c r="AK104" s="42">
        <f t="shared" si="35"/>
        <v>6.3357652785310359</v>
      </c>
      <c r="AL104" s="42">
        <f t="shared" si="28"/>
        <v>1660.3140343183718</v>
      </c>
      <c r="AM104" s="42">
        <f t="shared" si="29"/>
        <v>19.478073414367238</v>
      </c>
      <c r="AN104" s="46">
        <f t="shared" si="36"/>
        <v>262.0542209706544</v>
      </c>
      <c r="AO104" s="41">
        <v>4</v>
      </c>
      <c r="AP104" s="41">
        <v>1</v>
      </c>
      <c r="AR104" s="42">
        <f t="shared" si="77"/>
        <v>7.584786056887792E-2</v>
      </c>
      <c r="AS104" s="42">
        <f t="shared" si="74"/>
        <v>0.30339144227551168</v>
      </c>
      <c r="AT104" s="42">
        <f t="shared" si="71"/>
        <v>25.942406786224506</v>
      </c>
      <c r="AU104" s="42">
        <f t="shared" si="72"/>
        <v>6.3556764069501028</v>
      </c>
      <c r="AV104" s="46">
        <f t="shared" si="75"/>
        <v>85.508037377883724</v>
      </c>
    </row>
    <row r="105" spans="1:48">
      <c r="A105" s="52">
        <v>6.06</v>
      </c>
      <c r="B105" s="39">
        <f t="shared" si="30"/>
        <v>1.4950000000000001</v>
      </c>
      <c r="C105" s="39">
        <f t="shared" si="21"/>
        <v>1.4950000000000001</v>
      </c>
      <c r="D105" s="39">
        <f t="shared" si="22"/>
        <v>13.5442515</v>
      </c>
      <c r="E105" s="40">
        <f t="shared" si="23"/>
        <v>912838.42745880282</v>
      </c>
      <c r="F105" s="41">
        <f t="shared" si="31"/>
        <v>19.800000000000011</v>
      </c>
      <c r="G105" s="41">
        <v>99</v>
      </c>
      <c r="H105" s="48">
        <f t="shared" si="24"/>
        <v>99</v>
      </c>
      <c r="I105" s="41">
        <v>1</v>
      </c>
      <c r="K105" s="42">
        <f t="shared" si="25"/>
        <v>134.15220000000002</v>
      </c>
      <c r="L105" s="42">
        <f t="shared" si="32"/>
        <v>13281.067800000003</v>
      </c>
      <c r="M105" s="42">
        <f t="shared" si="26"/>
        <v>9128384.274588028</v>
      </c>
      <c r="N105" s="42">
        <f t="shared" si="33"/>
        <v>50.746478578056184</v>
      </c>
      <c r="O105" s="46">
        <f t="shared" si="27"/>
        <v>687.3230686005553</v>
      </c>
      <c r="P105" s="41">
        <v>85</v>
      </c>
      <c r="Q105" s="41">
        <v>1</v>
      </c>
      <c r="S105" s="42">
        <f t="shared" si="55"/>
        <v>178.29507266940365</v>
      </c>
      <c r="T105" s="42">
        <f t="shared" si="52"/>
        <v>15155.08117689931</v>
      </c>
      <c r="U105" s="42">
        <f t="shared" si="49"/>
        <v>1959526.4000000108</v>
      </c>
      <c r="W105" s="42">
        <f t="shared" si="34"/>
        <v>9.5463607605104439</v>
      </c>
      <c r="X105" s="46">
        <f t="shared" si="53"/>
        <v>129.29831105008472</v>
      </c>
      <c r="Y105" s="41">
        <v>63</v>
      </c>
      <c r="Z105" s="41">
        <v>1</v>
      </c>
      <c r="AB105" s="42">
        <f t="shared" si="20"/>
        <v>9.2870579181540958</v>
      </c>
      <c r="AC105" s="42">
        <f t="shared" si="18"/>
        <v>585.08464884370801</v>
      </c>
      <c r="AD105" s="42">
        <f t="shared" si="16"/>
        <v>92815.207093577919</v>
      </c>
      <c r="AE105" s="42">
        <f t="shared" si="50"/>
        <v>11.712387301916499</v>
      </c>
      <c r="AF105" s="46">
        <f t="shared" si="19"/>
        <v>158.63551928256348</v>
      </c>
      <c r="AG105" s="41">
        <v>35</v>
      </c>
      <c r="AH105" s="41">
        <v>1</v>
      </c>
      <c r="AJ105" s="42">
        <f t="shared" ref="AJ105" si="79">AJ104*AH105</f>
        <v>0.18634603760385399</v>
      </c>
      <c r="AK105" s="42">
        <f t="shared" si="35"/>
        <v>6.5221113161348896</v>
      </c>
      <c r="AL105" s="42">
        <f t="shared" si="28"/>
        <v>1913.6000000000047</v>
      </c>
      <c r="AM105" s="42">
        <f t="shared" si="29"/>
        <v>21.662468587995971</v>
      </c>
      <c r="AN105" s="46">
        <f t="shared" si="36"/>
        <v>293.4019226666673</v>
      </c>
      <c r="AO105" s="41">
        <v>5</v>
      </c>
      <c r="AP105" s="41">
        <v>1</v>
      </c>
      <c r="AR105" s="42">
        <f t="shared" si="77"/>
        <v>7.584786056887792E-2</v>
      </c>
      <c r="AS105" s="42">
        <f t="shared" si="74"/>
        <v>0.37923930284438961</v>
      </c>
      <c r="AT105" s="42">
        <f t="shared" si="71"/>
        <v>29.900000000000006</v>
      </c>
      <c r="AU105" s="42">
        <f t="shared" si="72"/>
        <v>5.8210702341137139</v>
      </c>
      <c r="AV105" s="46">
        <f t="shared" si="75"/>
        <v>78.842039250000013</v>
      </c>
    </row>
    <row r="106" spans="1:48">
      <c r="A106" s="52">
        <v>6.06</v>
      </c>
      <c r="B106" s="39">
        <f t="shared" si="30"/>
        <v>1.5</v>
      </c>
      <c r="C106" s="39">
        <f t="shared" si="21"/>
        <v>1.5</v>
      </c>
      <c r="D106" s="39">
        <f t="shared" si="22"/>
        <v>13.635</v>
      </c>
      <c r="E106" s="40">
        <f t="shared" si="23"/>
        <v>1048576.000000007</v>
      </c>
      <c r="F106" s="41">
        <f t="shared" si="31"/>
        <v>20.000000000000011</v>
      </c>
      <c r="G106" s="49">
        <v>100</v>
      </c>
      <c r="H106" s="48">
        <f t="shared" si="24"/>
        <v>100</v>
      </c>
      <c r="I106" s="41">
        <f>POWER(($B106+0.1)/$B106,2)*POWER(1.1,2)</f>
        <v>1.3767111111111112</v>
      </c>
      <c r="J106" s="41" t="s">
        <v>89</v>
      </c>
      <c r="K106" s="42">
        <f t="shared" si="25"/>
        <v>184.68882432000004</v>
      </c>
      <c r="L106" s="42">
        <f t="shared" si="32"/>
        <v>18468.882432000002</v>
      </c>
      <c r="M106" s="42">
        <f t="shared" si="26"/>
        <v>10485760.000000071</v>
      </c>
      <c r="N106" s="42">
        <f t="shared" si="33"/>
        <v>41.639370407412322</v>
      </c>
      <c r="O106" s="46">
        <f t="shared" si="27"/>
        <v>567.75281550506702</v>
      </c>
      <c r="P106" s="41">
        <v>86</v>
      </c>
      <c r="Q106" s="41">
        <v>1</v>
      </c>
      <c r="S106" s="42">
        <f t="shared" si="55"/>
        <v>178.29507266940365</v>
      </c>
      <c r="T106" s="42">
        <f t="shared" si="52"/>
        <v>15333.376249568713</v>
      </c>
      <c r="U106" s="42">
        <f t="shared" si="49"/>
        <v>2258432.8617925835</v>
      </c>
      <c r="W106" s="42">
        <f t="shared" si="34"/>
        <v>10.80225063718661</v>
      </c>
      <c r="X106" s="46">
        <f t="shared" si="53"/>
        <v>147.28868743803943</v>
      </c>
      <c r="Y106" s="41">
        <v>64</v>
      </c>
      <c r="Z106" s="41">
        <v>1</v>
      </c>
      <c r="AB106" s="42">
        <f t="shared" si="20"/>
        <v>9.2870579181540958</v>
      </c>
      <c r="AC106" s="42">
        <f t="shared" si="18"/>
        <v>594.37170676186213</v>
      </c>
      <c r="AD106" s="42">
        <f t="shared" si="16"/>
        <v>106973.2532178282</v>
      </c>
      <c r="AE106" s="42">
        <f t="shared" si="50"/>
        <v>13.199635338792962</v>
      </c>
      <c r="AF106" s="46">
        <f t="shared" si="19"/>
        <v>179.97702784444203</v>
      </c>
      <c r="AG106" s="41">
        <v>36</v>
      </c>
      <c r="AH106" s="41">
        <v>1</v>
      </c>
      <c r="AJ106" s="42">
        <f t="shared" ref="AJ106" si="80">AJ105*AH106</f>
        <v>0.18634603760385399</v>
      </c>
      <c r="AK106" s="42">
        <f t="shared" si="35"/>
        <v>6.7084573537387433</v>
      </c>
      <c r="AL106" s="42">
        <f t="shared" si="28"/>
        <v>2205.5008415943125</v>
      </c>
      <c r="AM106" s="42">
        <f t="shared" si="29"/>
        <v>24.111788321021752</v>
      </c>
      <c r="AN106" s="46">
        <f t="shared" si="36"/>
        <v>328.76423375713159</v>
      </c>
      <c r="AO106" s="41">
        <v>6</v>
      </c>
      <c r="AP106" s="41">
        <v>1</v>
      </c>
      <c r="AR106" s="42">
        <f t="shared" si="77"/>
        <v>7.584786056887792E-2</v>
      </c>
      <c r="AS106" s="42">
        <f t="shared" si="74"/>
        <v>0.45508716341326749</v>
      </c>
      <c r="AT106" s="42">
        <f t="shared" si="71"/>
        <v>34.460950649911062</v>
      </c>
      <c r="AU106" s="42">
        <f t="shared" si="72"/>
        <v>5.5536374635342787</v>
      </c>
      <c r="AV106" s="46">
        <f t="shared" si="75"/>
        <v>75.723846815289889</v>
      </c>
    </row>
    <row r="107" spans="1:48">
      <c r="A107" s="52">
        <v>6.06</v>
      </c>
      <c r="B107" s="39">
        <f t="shared" si="30"/>
        <v>1.5049999999999999</v>
      </c>
      <c r="C107" s="39">
        <f t="shared" si="21"/>
        <v>1.5049999999999999</v>
      </c>
      <c r="D107" s="39">
        <f t="shared" si="22"/>
        <v>13.726051499999997</v>
      </c>
      <c r="E107" s="40">
        <f t="shared" si="23"/>
        <v>1204497.526289379</v>
      </c>
      <c r="F107" s="41">
        <f t="shared" si="31"/>
        <v>20.20000000000001</v>
      </c>
      <c r="G107" s="41">
        <v>101</v>
      </c>
      <c r="H107" s="48">
        <f t="shared" si="24"/>
        <v>101</v>
      </c>
      <c r="I107" s="41">
        <v>8</v>
      </c>
      <c r="K107" s="42">
        <f t="shared" si="25"/>
        <v>1477.5105945600003</v>
      </c>
      <c r="L107" s="42">
        <f t="shared" si="32"/>
        <v>149228.57005056003</v>
      </c>
      <c r="M107" s="42">
        <f t="shared" si="26"/>
        <v>12044975.26289379</v>
      </c>
      <c r="N107" s="42">
        <f t="shared" si="33"/>
        <v>5.8804195248396933</v>
      </c>
      <c r="O107" s="46">
        <f t="shared" si="27"/>
        <v>80.714941239555145</v>
      </c>
      <c r="P107" s="41">
        <v>87</v>
      </c>
      <c r="Q107" s="41">
        <v>1</v>
      </c>
      <c r="S107" s="42">
        <f t="shared" si="55"/>
        <v>178.29507266940365</v>
      </c>
      <c r="T107" s="42">
        <f t="shared" si="52"/>
        <v>15511.671322238119</v>
      </c>
      <c r="U107" s="42">
        <f t="shared" si="49"/>
        <v>2602905.6402564286</v>
      </c>
      <c r="W107" s="42">
        <f t="shared" si="34"/>
        <v>12.225150282957571</v>
      </c>
      <c r="X107" s="46">
        <f t="shared" si="53"/>
        <v>167.80304237911517</v>
      </c>
      <c r="Y107" s="41">
        <v>65</v>
      </c>
      <c r="Z107" s="41">
        <v>1</v>
      </c>
      <c r="AB107" s="42">
        <f t="shared" si="20"/>
        <v>9.2870579181540958</v>
      </c>
      <c r="AC107" s="42">
        <f t="shared" si="18"/>
        <v>603.65876468001625</v>
      </c>
      <c r="AD107" s="42">
        <f t="shared" ref="AD107:AD170" si="81">(10+$G107/20)*POWER($F$1,Y107)</f>
        <v>123289.60000000056</v>
      </c>
      <c r="AE107" s="42">
        <f t="shared" si="50"/>
        <v>14.879533272908688</v>
      </c>
      <c r="AF107" s="46">
        <f t="shared" si="19"/>
        <v>204.23723999990816</v>
      </c>
      <c r="AG107" s="41">
        <v>37</v>
      </c>
      <c r="AH107" s="41">
        <v>1</v>
      </c>
      <c r="AJ107" s="42">
        <f t="shared" ref="AJ107" si="82">AJ106*AH107</f>
        <v>0.18634603760385399</v>
      </c>
      <c r="AK107" s="42">
        <f t="shared" si="35"/>
        <v>6.8948033913425979</v>
      </c>
      <c r="AL107" s="42">
        <f t="shared" si="28"/>
        <v>2541.9000393129095</v>
      </c>
      <c r="AM107" s="42">
        <f t="shared" ref="AM107:AM170" si="83">AN107/$D107</f>
        <v>26.859069145035431</v>
      </c>
      <c r="AN107" s="46">
        <f t="shared" si="36"/>
        <v>368.66896632681721</v>
      </c>
      <c r="AO107" s="41">
        <v>7</v>
      </c>
      <c r="AP107" s="41">
        <v>1</v>
      </c>
      <c r="AR107" s="42">
        <f t="shared" si="77"/>
        <v>7.584786056887792E-2</v>
      </c>
      <c r="AS107" s="42">
        <f t="shared" si="74"/>
        <v>0.53093502398214543</v>
      </c>
      <c r="AT107" s="42">
        <f t="shared" si="71"/>
        <v>39.71718811426414</v>
      </c>
      <c r="AU107" s="42">
        <f t="shared" si="72"/>
        <v>5.4499371587570575</v>
      </c>
      <c r="AV107" s="46">
        <f t="shared" si="75"/>
        <v>74.806118112863032</v>
      </c>
    </row>
    <row r="108" spans="1:48">
      <c r="A108" s="52">
        <v>6.06</v>
      </c>
      <c r="B108" s="39">
        <f t="shared" si="30"/>
        <v>1.51</v>
      </c>
      <c r="C108" s="39">
        <f t="shared" si="21"/>
        <v>1.51</v>
      </c>
      <c r="D108" s="39">
        <f t="shared" si="22"/>
        <v>13.817405999999998</v>
      </c>
      <c r="E108" s="40">
        <f t="shared" si="23"/>
        <v>1383604.3270466076</v>
      </c>
      <c r="F108" s="41">
        <f t="shared" si="31"/>
        <v>20.400000000000009</v>
      </c>
      <c r="G108" s="41">
        <v>102</v>
      </c>
      <c r="H108" s="48">
        <f t="shared" si="24"/>
        <v>102</v>
      </c>
      <c r="I108" s="41">
        <v>1</v>
      </c>
      <c r="K108" s="42">
        <f t="shared" si="25"/>
        <v>1477.5105945600003</v>
      </c>
      <c r="L108" s="42">
        <f t="shared" si="32"/>
        <v>150706.08064512003</v>
      </c>
      <c r="M108" s="42">
        <f t="shared" si="26"/>
        <v>13836043.270466076</v>
      </c>
      <c r="N108" s="42">
        <f t="shared" si="33"/>
        <v>6.6443823718286161</v>
      </c>
      <c r="O108" s="46">
        <f t="shared" si="27"/>
        <v>91.808128850798937</v>
      </c>
      <c r="P108" s="41">
        <v>88</v>
      </c>
      <c r="Q108" s="41">
        <v>1</v>
      </c>
      <c r="S108" s="42">
        <f t="shared" si="55"/>
        <v>178.29507266940365</v>
      </c>
      <c r="T108" s="42">
        <f t="shared" si="52"/>
        <v>15689.966394907522</v>
      </c>
      <c r="U108" s="42">
        <f t="shared" si="49"/>
        <v>2999886.827265346</v>
      </c>
      <c r="W108" s="42">
        <f t="shared" si="34"/>
        <v>13.83745873660134</v>
      </c>
      <c r="X108" s="46">
        <f t="shared" si="53"/>
        <v>191.19778537186775</v>
      </c>
      <c r="Y108" s="41">
        <v>66</v>
      </c>
      <c r="Z108" s="41">
        <v>1</v>
      </c>
      <c r="AB108" s="42">
        <f t="shared" si="20"/>
        <v>9.2870579181540958</v>
      </c>
      <c r="AC108" s="42">
        <f t="shared" ref="AC108:AC171" si="84">Y108*AB108</f>
        <v>612.94582259817037</v>
      </c>
      <c r="AD108" s="42">
        <f t="shared" si="81"/>
        <v>142093.06755444987</v>
      </c>
      <c r="AE108" s="42">
        <f t="shared" si="50"/>
        <v>16.777385429360404</v>
      </c>
      <c r="AF108" s="46">
        <f t="shared" ref="AF108:AF171" si="85">AD108/AC108</f>
        <v>231.81994609595699</v>
      </c>
      <c r="AG108" s="41">
        <v>38</v>
      </c>
      <c r="AH108" s="41">
        <v>1</v>
      </c>
      <c r="AJ108" s="42">
        <f t="shared" ref="AJ108" si="86">AJ107*AH108</f>
        <v>0.18634603760385399</v>
      </c>
      <c r="AK108" s="42">
        <f t="shared" si="35"/>
        <v>7.0811494289464516</v>
      </c>
      <c r="AL108" s="42">
        <f t="shared" si="28"/>
        <v>2929.5769797513044</v>
      </c>
      <c r="AM108" s="42">
        <f t="shared" si="83"/>
        <v>29.941574648890956</v>
      </c>
      <c r="AN108" s="46">
        <f t="shared" si="36"/>
        <v>413.71489320303374</v>
      </c>
      <c r="AO108" s="41">
        <v>8</v>
      </c>
      <c r="AP108" s="41">
        <v>1</v>
      </c>
      <c r="AR108" s="42">
        <f t="shared" si="77"/>
        <v>7.584786056887792E-2</v>
      </c>
      <c r="AS108" s="42">
        <f t="shared" si="74"/>
        <v>0.60678288455102336</v>
      </c>
      <c r="AT108" s="42">
        <f t="shared" si="71"/>
        <v>45.774640308614046</v>
      </c>
      <c r="AU108" s="42">
        <f t="shared" si="72"/>
        <v>5.4596537334671966</v>
      </c>
      <c r="AV108" s="46">
        <f t="shared" si="75"/>
        <v>75.438252254732035</v>
      </c>
    </row>
    <row r="109" spans="1:48">
      <c r="A109" s="52">
        <v>6.06</v>
      </c>
      <c r="B109" s="39">
        <f t="shared" si="30"/>
        <v>1.5150000000000001</v>
      </c>
      <c r="C109" s="39">
        <f t="shared" si="21"/>
        <v>1.5150000000000001</v>
      </c>
      <c r="D109" s="39">
        <f t="shared" si="22"/>
        <v>13.9090635</v>
      </c>
      <c r="E109" s="40">
        <f t="shared" si="23"/>
        <v>1589344.0144452183</v>
      </c>
      <c r="F109" s="41">
        <f t="shared" si="31"/>
        <v>20.600000000000012</v>
      </c>
      <c r="G109" s="41">
        <v>103</v>
      </c>
      <c r="H109" s="48">
        <f t="shared" si="24"/>
        <v>103</v>
      </c>
      <c r="I109" s="41">
        <v>1</v>
      </c>
      <c r="K109" s="42">
        <f t="shared" si="25"/>
        <v>1477.5105945600003</v>
      </c>
      <c r="L109" s="42">
        <f t="shared" si="32"/>
        <v>152183.59123968004</v>
      </c>
      <c r="M109" s="42">
        <f t="shared" si="26"/>
        <v>15893440.144452183</v>
      </c>
      <c r="N109" s="42">
        <f t="shared" si="33"/>
        <v>7.5084828378687511</v>
      </c>
      <c r="O109" s="46">
        <f t="shared" si="27"/>
        <v>104.43596458057667</v>
      </c>
      <c r="P109" s="41">
        <v>89</v>
      </c>
      <c r="Q109" s="41">
        <v>1</v>
      </c>
      <c r="S109" s="42">
        <f t="shared" si="55"/>
        <v>178.29507266940365</v>
      </c>
      <c r="T109" s="42">
        <f t="shared" si="52"/>
        <v>15868.261467576925</v>
      </c>
      <c r="U109" s="42">
        <f t="shared" si="49"/>
        <v>3457375.5440002135</v>
      </c>
      <c r="W109" s="42">
        <f t="shared" si="34"/>
        <v>15.664600302467324</v>
      </c>
      <c r="X109" s="46">
        <f t="shared" si="53"/>
        <v>217.87992030913722</v>
      </c>
      <c r="Y109" s="41">
        <v>67</v>
      </c>
      <c r="Z109" s="41">
        <v>1</v>
      </c>
      <c r="AB109" s="42">
        <f t="shared" ref="AB109:AB172" si="87">AB108*Z109</f>
        <v>9.2870579181540958</v>
      </c>
      <c r="AC109" s="42">
        <f t="shared" si="84"/>
        <v>622.23288051632437</v>
      </c>
      <c r="AD109" s="42">
        <f t="shared" si="81"/>
        <v>163762.54339653172</v>
      </c>
      <c r="AE109" s="42">
        <f t="shared" si="50"/>
        <v>18.921855787112364</v>
      </c>
      <c r="AF109" s="46">
        <f t="shared" si="85"/>
        <v>263.18529368078833</v>
      </c>
      <c r="AG109" s="41">
        <v>39</v>
      </c>
      <c r="AH109" s="41">
        <v>1</v>
      </c>
      <c r="AJ109" s="42">
        <f t="shared" ref="AJ109" si="88">AJ108*AH109</f>
        <v>0.18634603760385399</v>
      </c>
      <c r="AK109" s="42">
        <f t="shared" si="35"/>
        <v>7.2674954665503053</v>
      </c>
      <c r="AL109" s="42">
        <f t="shared" si="28"/>
        <v>3376.3433046876971</v>
      </c>
      <c r="AM109" s="42">
        <f t="shared" si="83"/>
        <v>33.401343798657685</v>
      </c>
      <c r="AN109" s="46">
        <f t="shared" si="36"/>
        <v>464.58141188086097</v>
      </c>
      <c r="AO109" s="41">
        <v>9</v>
      </c>
      <c r="AP109" s="41">
        <v>1</v>
      </c>
      <c r="AR109" s="42">
        <f t="shared" si="77"/>
        <v>7.584786056887792E-2</v>
      </c>
      <c r="AS109" s="42">
        <f t="shared" si="74"/>
        <v>0.68263074511990129</v>
      </c>
      <c r="AT109" s="42">
        <f t="shared" si="71"/>
        <v>52.755364135745154</v>
      </c>
      <c r="AU109" s="42">
        <f t="shared" si="72"/>
        <v>5.5562642296182796</v>
      </c>
      <c r="AV109" s="46">
        <f t="shared" si="75"/>
        <v>77.28243199253923</v>
      </c>
    </row>
    <row r="110" spans="1:48">
      <c r="A110" s="52">
        <v>6.06</v>
      </c>
      <c r="B110" s="39">
        <f t="shared" si="30"/>
        <v>1.52</v>
      </c>
      <c r="C110" s="39">
        <f t="shared" si="21"/>
        <v>1.52</v>
      </c>
      <c r="D110" s="39">
        <f t="shared" si="22"/>
        <v>14.001023999999999</v>
      </c>
      <c r="E110" s="40">
        <f t="shared" si="23"/>
        <v>1825676.8549176061</v>
      </c>
      <c r="F110" s="41">
        <f t="shared" si="31"/>
        <v>20.800000000000011</v>
      </c>
      <c r="G110" s="41">
        <v>104</v>
      </c>
      <c r="H110" s="48">
        <f t="shared" si="24"/>
        <v>104</v>
      </c>
      <c r="I110" s="41">
        <v>1</v>
      </c>
      <c r="K110" s="42">
        <f t="shared" si="25"/>
        <v>1477.5105945600003</v>
      </c>
      <c r="L110" s="42">
        <f t="shared" si="32"/>
        <v>153661.10183424002</v>
      </c>
      <c r="M110" s="42">
        <f t="shared" si="26"/>
        <v>18256768.54917606</v>
      </c>
      <c r="N110" s="42">
        <f t="shared" si="33"/>
        <v>8.4859441034815735</v>
      </c>
      <c r="O110" s="46">
        <f t="shared" si="27"/>
        <v>118.81190705550399</v>
      </c>
      <c r="P110" s="49">
        <v>90</v>
      </c>
      <c r="Q110" s="41">
        <v>1</v>
      </c>
      <c r="S110" s="42">
        <f t="shared" si="55"/>
        <v>178.29507266940365</v>
      </c>
      <c r="T110" s="42">
        <f t="shared" si="52"/>
        <v>16046.556540246329</v>
      </c>
      <c r="U110" s="42">
        <f t="shared" si="49"/>
        <v>3984588.8000000236</v>
      </c>
      <c r="W110" s="42">
        <f t="shared" si="34"/>
        <v>17.735435579559432</v>
      </c>
      <c r="X110" s="46">
        <f t="shared" si="53"/>
        <v>248.31425919986549</v>
      </c>
      <c r="Y110" s="41">
        <v>68</v>
      </c>
      <c r="Z110" s="41">
        <v>1</v>
      </c>
      <c r="AB110" s="42">
        <f t="shared" si="87"/>
        <v>9.2870579181540958</v>
      </c>
      <c r="AC110" s="42">
        <f t="shared" si="84"/>
        <v>631.51993843447849</v>
      </c>
      <c r="AD110" s="42">
        <f t="shared" si="81"/>
        <v>188734.60171536921</v>
      </c>
      <c r="AE110" s="42">
        <f t="shared" si="50"/>
        <v>21.345417918556613</v>
      </c>
      <c r="AF110" s="46">
        <f t="shared" si="85"/>
        <v>298.85770856774116</v>
      </c>
      <c r="AG110" s="49">
        <v>40</v>
      </c>
      <c r="AH110" s="41">
        <v>5</v>
      </c>
      <c r="AJ110" s="42">
        <f t="shared" ref="AJ110" si="89">AJ109*AH110</f>
        <v>0.93173018801926988</v>
      </c>
      <c r="AK110" s="42">
        <f t="shared" si="35"/>
        <v>37.269207520770792</v>
      </c>
      <c r="AL110" s="42">
        <f t="shared" si="28"/>
        <v>3891.2000000000103</v>
      </c>
      <c r="AM110" s="42">
        <f t="shared" si="83"/>
        <v>7.4571622951769054</v>
      </c>
      <c r="AN110" s="46">
        <f t="shared" si="36"/>
        <v>104.40790826666694</v>
      </c>
      <c r="AO110" s="49">
        <v>10</v>
      </c>
      <c r="AP110" s="41">
        <v>1</v>
      </c>
      <c r="AR110" s="42">
        <f t="shared" si="77"/>
        <v>7.584786056887792E-2</v>
      </c>
      <c r="AS110" s="42">
        <f t="shared" si="74"/>
        <v>0.75847860568877923</v>
      </c>
      <c r="AT110" s="42">
        <f t="shared" si="71"/>
        <v>60.80000000000004</v>
      </c>
      <c r="AU110" s="42">
        <f t="shared" si="72"/>
        <v>5.7253289473684248</v>
      </c>
      <c r="AV110" s="46">
        <f t="shared" si="75"/>
        <v>80.160468000000051</v>
      </c>
    </row>
    <row r="111" spans="1:48">
      <c r="A111" s="52">
        <v>6.06</v>
      </c>
      <c r="B111" s="39">
        <f t="shared" si="30"/>
        <v>1.5249999999999999</v>
      </c>
      <c r="C111" s="39">
        <f t="shared" si="21"/>
        <v>1.5249999999999999</v>
      </c>
      <c r="D111" s="39">
        <f t="shared" si="22"/>
        <v>14.093287499999997</v>
      </c>
      <c r="E111" s="40">
        <f t="shared" si="23"/>
        <v>2097152.0000000149</v>
      </c>
      <c r="F111" s="41">
        <f t="shared" si="31"/>
        <v>21.000000000000011</v>
      </c>
      <c r="G111" s="41">
        <v>105</v>
      </c>
      <c r="H111" s="48">
        <f t="shared" si="24"/>
        <v>105</v>
      </c>
      <c r="I111" s="41">
        <v>1</v>
      </c>
      <c r="K111" s="42">
        <f t="shared" si="25"/>
        <v>1477.5105945600003</v>
      </c>
      <c r="L111" s="42">
        <f t="shared" si="32"/>
        <v>155138.61242880003</v>
      </c>
      <c r="M111" s="42">
        <f t="shared" si="26"/>
        <v>20971520.000000149</v>
      </c>
      <c r="N111" s="42">
        <f t="shared" si="33"/>
        <v>9.5917465521739178</v>
      </c>
      <c r="O111" s="46">
        <f t="shared" si="27"/>
        <v>135.17924178692076</v>
      </c>
      <c r="P111" s="41">
        <v>91</v>
      </c>
      <c r="Q111" s="41">
        <v>1</v>
      </c>
      <c r="S111" s="42">
        <f t="shared" si="55"/>
        <v>178.29507266940365</v>
      </c>
      <c r="T111" s="42">
        <f t="shared" si="52"/>
        <v>16224.851612915732</v>
      </c>
      <c r="U111" s="42">
        <f t="shared" si="49"/>
        <v>4592146.8189782538</v>
      </c>
      <c r="W111" s="42">
        <f t="shared" si="34"/>
        <v>20.082728621107162</v>
      </c>
      <c r="X111" s="46">
        <f t="shared" si="53"/>
        <v>283.03166824174173</v>
      </c>
      <c r="Y111" s="41">
        <v>69</v>
      </c>
      <c r="Z111" s="41">
        <v>1</v>
      </c>
      <c r="AB111" s="42">
        <f t="shared" si="87"/>
        <v>9.2870579181540958</v>
      </c>
      <c r="AC111" s="42">
        <f t="shared" si="84"/>
        <v>640.80699635263261</v>
      </c>
      <c r="AD111" s="42">
        <f t="shared" si="81"/>
        <v>217512.28154291739</v>
      </c>
      <c r="AE111" s="42">
        <f t="shared" si="50"/>
        <v>24.08486562174626</v>
      </c>
      <c r="AF111" s="46">
        <f t="shared" si="85"/>
        <v>339.43493560613621</v>
      </c>
      <c r="AG111" s="41">
        <v>41</v>
      </c>
      <c r="AH111" s="41">
        <v>1</v>
      </c>
      <c r="AJ111" s="42">
        <f t="shared" ref="AJ111" si="90">AJ110*AH111</f>
        <v>0.93173018801926988</v>
      </c>
      <c r="AK111" s="42">
        <f t="shared" si="35"/>
        <v>38.200937708790065</v>
      </c>
      <c r="AL111" s="42">
        <f t="shared" si="28"/>
        <v>4484.5183779084373</v>
      </c>
      <c r="AM111" s="42">
        <f t="shared" si="83"/>
        <v>8.3297021628799701</v>
      </c>
      <c r="AN111" s="46">
        <f t="shared" si="36"/>
        <v>117.39288737083923</v>
      </c>
      <c r="AO111" s="41">
        <v>11</v>
      </c>
      <c r="AP111" s="41">
        <v>1</v>
      </c>
      <c r="AR111" s="42">
        <f t="shared" si="77"/>
        <v>7.584786056887792E-2</v>
      </c>
      <c r="AS111" s="42">
        <f t="shared" si="74"/>
        <v>0.83432646625765716</v>
      </c>
      <c r="AT111" s="42">
        <f t="shared" si="71"/>
        <v>70.070599654819176</v>
      </c>
      <c r="AU111" s="42">
        <f t="shared" si="72"/>
        <v>5.9591937015569023</v>
      </c>
      <c r="AV111" s="46">
        <f t="shared" si="75"/>
        <v>83.984630104230604</v>
      </c>
    </row>
    <row r="112" spans="1:48">
      <c r="A112" s="52">
        <v>6.06</v>
      </c>
      <c r="B112" s="39">
        <f t="shared" si="30"/>
        <v>1.53</v>
      </c>
      <c r="C112" s="39">
        <f t="shared" si="21"/>
        <v>1.53</v>
      </c>
      <c r="D112" s="39">
        <f t="shared" si="22"/>
        <v>14.185853999999999</v>
      </c>
      <c r="E112" s="40">
        <f t="shared" si="23"/>
        <v>2408995.0525787589</v>
      </c>
      <c r="F112" s="41">
        <f t="shared" si="31"/>
        <v>21.20000000000001</v>
      </c>
      <c r="G112" s="41">
        <v>106</v>
      </c>
      <c r="H112" s="48">
        <f t="shared" si="24"/>
        <v>106</v>
      </c>
      <c r="I112" s="41">
        <v>1</v>
      </c>
      <c r="K112" s="42">
        <f t="shared" si="25"/>
        <v>1477.5105945600003</v>
      </c>
      <c r="L112" s="42">
        <f t="shared" si="32"/>
        <v>156616.12302336004</v>
      </c>
      <c r="M112" s="42">
        <f t="shared" si="26"/>
        <v>24089950.525787588</v>
      </c>
      <c r="N112" s="42">
        <f t="shared" si="33"/>
        <v>10.842862571477127</v>
      </c>
      <c r="O112" s="46">
        <f t="shared" si="27"/>
        <v>153.81526538103907</v>
      </c>
      <c r="P112" s="41">
        <v>92</v>
      </c>
      <c r="Q112" s="41">
        <v>1</v>
      </c>
      <c r="S112" s="42">
        <f t="shared" si="55"/>
        <v>178.29507266940365</v>
      </c>
      <c r="T112" s="42">
        <f t="shared" si="52"/>
        <v>16403.146685585136</v>
      </c>
      <c r="U112" s="42">
        <f t="shared" si="49"/>
        <v>5292286.5509532718</v>
      </c>
      <c r="W112" s="42">
        <f t="shared" si="34"/>
        <v>22.743677924112678</v>
      </c>
      <c r="X112" s="46">
        <f t="shared" si="53"/>
        <v>322.63849445448551</v>
      </c>
      <c r="Y112" s="49">
        <v>70</v>
      </c>
      <c r="Z112" s="41">
        <v>1</v>
      </c>
      <c r="AB112" s="42">
        <f t="shared" si="87"/>
        <v>9.2870579181540958</v>
      </c>
      <c r="AC112" s="42">
        <f t="shared" si="84"/>
        <v>650.09405427078673</v>
      </c>
      <c r="AD112" s="42">
        <f t="shared" si="81"/>
        <v>250675.20000000118</v>
      </c>
      <c r="AE112" s="42">
        <f t="shared" si="50"/>
        <v>27.181892482209008</v>
      </c>
      <c r="AF112" s="46">
        <f t="shared" si="85"/>
        <v>385.59835819631456</v>
      </c>
      <c r="AG112" s="41">
        <v>42</v>
      </c>
      <c r="AH112" s="41">
        <v>1</v>
      </c>
      <c r="AJ112" s="42">
        <f t="shared" ref="AJ112" si="91">AJ111*AH112</f>
        <v>0.93173018801926988</v>
      </c>
      <c r="AK112" s="42">
        <f t="shared" si="35"/>
        <v>39.132667896809338</v>
      </c>
      <c r="AL112" s="42">
        <f t="shared" si="28"/>
        <v>5168.2485849152872</v>
      </c>
      <c r="AM112" s="42">
        <f t="shared" si="83"/>
        <v>9.3099736404687139</v>
      </c>
      <c r="AN112" s="46">
        <f t="shared" si="36"/>
        <v>132.06992680753766</v>
      </c>
      <c r="AO112" s="41">
        <v>12</v>
      </c>
      <c r="AP112" s="41">
        <v>1</v>
      </c>
      <c r="AR112" s="42">
        <f t="shared" si="77"/>
        <v>7.584786056887792E-2</v>
      </c>
      <c r="AS112" s="42">
        <f t="shared" si="74"/>
        <v>0.91017432682653499</v>
      </c>
      <c r="AT112" s="42">
        <f t="shared" si="71"/>
        <v>80.753884139301192</v>
      </c>
      <c r="AU112" s="42">
        <f t="shared" si="72"/>
        <v>6.2543668809918964</v>
      </c>
      <c r="AV112" s="46">
        <f t="shared" si="75"/>
        <v>88.72353543618641</v>
      </c>
    </row>
    <row r="113" spans="1:48">
      <c r="A113" s="52">
        <v>6.06</v>
      </c>
      <c r="B113" s="39">
        <f t="shared" si="30"/>
        <v>1.5350000000000001</v>
      </c>
      <c r="C113" s="39">
        <f t="shared" si="21"/>
        <v>1.5350000000000001</v>
      </c>
      <c r="D113" s="39">
        <f t="shared" si="22"/>
        <v>14.278723500000003</v>
      </c>
      <c r="E113" s="40">
        <f t="shared" si="23"/>
        <v>2767208.6540932166</v>
      </c>
      <c r="F113" s="41">
        <f t="shared" si="31"/>
        <v>21.400000000000013</v>
      </c>
      <c r="G113" s="41">
        <v>107</v>
      </c>
      <c r="H113" s="48">
        <f t="shared" si="24"/>
        <v>107</v>
      </c>
      <c r="I113" s="41">
        <v>1</v>
      </c>
      <c r="K113" s="42">
        <f t="shared" si="25"/>
        <v>1477.5105945600003</v>
      </c>
      <c r="L113" s="42">
        <f t="shared" si="32"/>
        <v>158093.63361792004</v>
      </c>
      <c r="M113" s="42">
        <f t="shared" si="26"/>
        <v>27672086.540932167</v>
      </c>
      <c r="N113" s="42">
        <f t="shared" si="33"/>
        <v>12.258522881515237</v>
      </c>
      <c r="O113" s="46">
        <f t="shared" si="27"/>
        <v>175.03605874357936</v>
      </c>
      <c r="P113" s="41">
        <v>93</v>
      </c>
      <c r="Q113" s="41">
        <v>1</v>
      </c>
      <c r="S113" s="42">
        <f t="shared" si="55"/>
        <v>178.29507266940365</v>
      </c>
      <c r="T113" s="42">
        <f t="shared" si="52"/>
        <v>16581.441758254539</v>
      </c>
      <c r="U113" s="42">
        <f t="shared" si="49"/>
        <v>6099107.6554335207</v>
      </c>
      <c r="W113" s="42">
        <f t="shared" si="34"/>
        <v>25.760520008680416</v>
      </c>
      <c r="X113" s="46">
        <f t="shared" si="53"/>
        <v>367.82734242016534</v>
      </c>
      <c r="Y113" s="41">
        <v>71</v>
      </c>
      <c r="Z113" s="41">
        <v>1</v>
      </c>
      <c r="AB113" s="42">
        <f t="shared" si="87"/>
        <v>9.2870579181540958</v>
      </c>
      <c r="AC113" s="42">
        <f t="shared" si="84"/>
        <v>659.38111218894085</v>
      </c>
      <c r="AD113" s="42">
        <f t="shared" si="81"/>
        <v>288891.20357096766</v>
      </c>
      <c r="AE113" s="42">
        <f t="shared" si="50"/>
        <v>30.683749725009083</v>
      </c>
      <c r="AF113" s="46">
        <f t="shared" si="85"/>
        <v>438.12477826660586</v>
      </c>
      <c r="AG113" s="41">
        <v>43</v>
      </c>
      <c r="AH113" s="41">
        <v>1</v>
      </c>
      <c r="AJ113" s="42">
        <f t="shared" ref="AJ113" si="92">AJ112*AH113</f>
        <v>0.93173018801926988</v>
      </c>
      <c r="AK113" s="42">
        <f t="shared" si="35"/>
        <v>40.064398084828603</v>
      </c>
      <c r="AL113" s="42">
        <f t="shared" si="28"/>
        <v>5956.1598197592775</v>
      </c>
      <c r="AM113" s="42">
        <f t="shared" si="83"/>
        <v>10.411620655122269</v>
      </c>
      <c r="AN113" s="46">
        <f t="shared" si="36"/>
        <v>148.66465252137976</v>
      </c>
      <c r="AO113" s="41">
        <v>13</v>
      </c>
      <c r="AP113" s="41">
        <v>1</v>
      </c>
      <c r="AR113" s="42">
        <f t="shared" si="77"/>
        <v>7.584786056887792E-2</v>
      </c>
      <c r="AS113" s="42">
        <f t="shared" si="74"/>
        <v>0.98602218739541292</v>
      </c>
      <c r="AT113" s="42">
        <f t="shared" si="71"/>
        <v>93.064997183738512</v>
      </c>
      <c r="AU113" s="42">
        <f t="shared" si="72"/>
        <v>6.6101345126819071</v>
      </c>
      <c r="AV113" s="46">
        <f t="shared" si="75"/>
        <v>94.384283004392216</v>
      </c>
    </row>
    <row r="114" spans="1:48">
      <c r="A114" s="52">
        <v>6.06</v>
      </c>
      <c r="B114" s="39">
        <f t="shared" si="30"/>
        <v>1.54</v>
      </c>
      <c r="C114" s="39">
        <f t="shared" si="21"/>
        <v>1.54</v>
      </c>
      <c r="D114" s="39">
        <f t="shared" si="22"/>
        <v>14.371896</v>
      </c>
      <c r="E114" s="40">
        <f t="shared" si="23"/>
        <v>3178688.0288904374</v>
      </c>
      <c r="F114" s="41">
        <f t="shared" si="31"/>
        <v>21.600000000000012</v>
      </c>
      <c r="G114" s="41">
        <v>108</v>
      </c>
      <c r="H114" s="48">
        <f t="shared" si="24"/>
        <v>108</v>
      </c>
      <c r="I114" s="41">
        <v>1</v>
      </c>
      <c r="K114" s="42">
        <f t="shared" si="25"/>
        <v>1477.5105945600003</v>
      </c>
      <c r="L114" s="42">
        <f t="shared" si="32"/>
        <v>159571.14421248002</v>
      </c>
      <c r="M114" s="42">
        <f t="shared" si="26"/>
        <v>31786880.288904376</v>
      </c>
      <c r="N114" s="42">
        <f t="shared" si="33"/>
        <v>13.86051864282414</v>
      </c>
      <c r="O114" s="46">
        <f t="shared" si="27"/>
        <v>199.20193244072968</v>
      </c>
      <c r="P114" s="41">
        <v>94</v>
      </c>
      <c r="Q114" s="41">
        <v>1</v>
      </c>
      <c r="S114" s="42">
        <f t="shared" si="55"/>
        <v>178.29507266940365</v>
      </c>
      <c r="T114" s="42">
        <f t="shared" si="52"/>
        <v>16759.736830923943</v>
      </c>
      <c r="U114" s="42">
        <f t="shared" si="49"/>
        <v>7028855.891432777</v>
      </c>
      <c r="W114" s="42">
        <f t="shared" si="34"/>
        <v>29.181215553788089</v>
      </c>
      <c r="X114" s="46">
        <f t="shared" si="53"/>
        <v>419.3893950926248</v>
      </c>
      <c r="Y114" s="41">
        <v>72</v>
      </c>
      <c r="Z114" s="41">
        <v>1</v>
      </c>
      <c r="AB114" s="42">
        <f t="shared" si="87"/>
        <v>9.2870579181540958</v>
      </c>
      <c r="AC114" s="42">
        <f t="shared" si="84"/>
        <v>668.66817010709485</v>
      </c>
      <c r="AD114" s="42">
        <f t="shared" si="81"/>
        <v>332929.79119558935</v>
      </c>
      <c r="AE114" s="42">
        <f t="shared" si="50"/>
        <v>34.643992995505791</v>
      </c>
      <c r="AF114" s="46">
        <f t="shared" si="85"/>
        <v>497.8998643561377</v>
      </c>
      <c r="AG114" s="41">
        <v>44</v>
      </c>
      <c r="AH114" s="41">
        <v>1</v>
      </c>
      <c r="AJ114" s="42">
        <f t="shared" ref="AJ114" si="93">AJ113*AH114</f>
        <v>0.93173018801926988</v>
      </c>
      <c r="AK114" s="42">
        <f t="shared" si="35"/>
        <v>40.996128272847876</v>
      </c>
      <c r="AL114" s="42">
        <f t="shared" si="28"/>
        <v>6864.1170814772995</v>
      </c>
      <c r="AM114" s="42">
        <f t="shared" si="83"/>
        <v>11.650049576999349</v>
      </c>
      <c r="AN114" s="46">
        <f t="shared" si="36"/>
        <v>167.43330091547864</v>
      </c>
      <c r="AO114" s="41">
        <v>14</v>
      </c>
      <c r="AP114" s="41">
        <v>1</v>
      </c>
      <c r="AR114" s="42">
        <f t="shared" si="77"/>
        <v>7.584786056887792E-2</v>
      </c>
      <c r="AS114" s="42">
        <f t="shared" si="74"/>
        <v>1.0618700479642909</v>
      </c>
      <c r="AT114" s="42">
        <f t="shared" si="71"/>
        <v>107.25182939808258</v>
      </c>
      <c r="AU114" s="42">
        <f t="shared" si="72"/>
        <v>7.0277980306906551</v>
      </c>
      <c r="AV114" s="46">
        <f t="shared" si="75"/>
        <v>101.0027824060909</v>
      </c>
    </row>
    <row r="115" spans="1:48">
      <c r="A115" s="52">
        <v>6.06</v>
      </c>
      <c r="B115" s="39">
        <f t="shared" si="30"/>
        <v>1.5449999999999999</v>
      </c>
      <c r="C115" s="39">
        <f t="shared" si="21"/>
        <v>1.5449999999999999</v>
      </c>
      <c r="D115" s="39">
        <f t="shared" si="22"/>
        <v>14.465371499999996</v>
      </c>
      <c r="E115" s="40">
        <f t="shared" si="23"/>
        <v>3651353.7098352131</v>
      </c>
      <c r="F115" s="41">
        <f t="shared" si="31"/>
        <v>21.800000000000011</v>
      </c>
      <c r="G115" s="41">
        <v>109</v>
      </c>
      <c r="H115" s="48">
        <f t="shared" si="24"/>
        <v>109</v>
      </c>
      <c r="I115" s="41">
        <v>1</v>
      </c>
      <c r="K115" s="42">
        <f t="shared" si="25"/>
        <v>1477.5105945600003</v>
      </c>
      <c r="L115" s="42">
        <f t="shared" si="32"/>
        <v>161048.65480704003</v>
      </c>
      <c r="M115" s="42">
        <f t="shared" si="26"/>
        <v>36513537.098352134</v>
      </c>
      <c r="N115" s="42">
        <f t="shared" si="33"/>
        <v>15.673544170765858</v>
      </c>
      <c r="O115" s="46">
        <f t="shared" si="27"/>
        <v>226.72363915178752</v>
      </c>
      <c r="P115" s="41">
        <v>95</v>
      </c>
      <c r="Q115" s="41">
        <v>1</v>
      </c>
      <c r="S115" s="42">
        <f t="shared" si="55"/>
        <v>178.29507266940365</v>
      </c>
      <c r="T115" s="42">
        <f t="shared" si="52"/>
        <v>16938.031903593346</v>
      </c>
      <c r="U115" s="42">
        <f t="shared" si="49"/>
        <v>8100249.6000000518</v>
      </c>
      <c r="W115" s="42">
        <f t="shared" si="34"/>
        <v>33.060229429858381</v>
      </c>
      <c r="X115" s="46">
        <f t="shared" si="53"/>
        <v>478.22850057813451</v>
      </c>
      <c r="Y115" s="41">
        <v>73</v>
      </c>
      <c r="Z115" s="41">
        <v>1</v>
      </c>
      <c r="AB115" s="42">
        <f t="shared" si="87"/>
        <v>9.2870579181540958</v>
      </c>
      <c r="AC115" s="42">
        <f t="shared" si="84"/>
        <v>677.95522802524897</v>
      </c>
      <c r="AD115" s="42">
        <f t="shared" si="81"/>
        <v>383677.57848716516</v>
      </c>
      <c r="AE115" s="42">
        <f t="shared" si="50"/>
        <v>39.123330160252024</v>
      </c>
      <c r="AF115" s="46">
        <f t="shared" si="85"/>
        <v>565.93350508519995</v>
      </c>
      <c r="AG115" s="41">
        <v>45</v>
      </c>
      <c r="AH115" s="41">
        <v>1</v>
      </c>
      <c r="AJ115" s="42">
        <f t="shared" ref="AJ115" si="94">AJ114*AH115</f>
        <v>0.93173018801926988</v>
      </c>
      <c r="AK115" s="42">
        <f t="shared" ref="AK115:AK178" si="95">AG115*AJ115</f>
        <v>41.927858460867142</v>
      </c>
      <c r="AL115" s="42">
        <f t="shared" si="28"/>
        <v>7910.4000000000224</v>
      </c>
      <c r="AM115" s="42">
        <f t="shared" si="83"/>
        <v>13.04265997977004</v>
      </c>
      <c r="AN115" s="46">
        <f t="shared" ref="AN115:AN178" si="96">AL115/AK115</f>
        <v>188.66692195555606</v>
      </c>
      <c r="AO115" s="41">
        <v>15</v>
      </c>
      <c r="AP115" s="41">
        <v>1</v>
      </c>
      <c r="AR115" s="42">
        <f t="shared" si="77"/>
        <v>7.584786056887792E-2</v>
      </c>
      <c r="AS115" s="42">
        <f t="shared" si="74"/>
        <v>1.1377179085331688</v>
      </c>
      <c r="AT115" s="42">
        <f t="shared" si="71"/>
        <v>123.60000000000011</v>
      </c>
      <c r="AU115" s="42">
        <f t="shared" si="72"/>
        <v>7.5102481121898679</v>
      </c>
      <c r="AV115" s="46">
        <f t="shared" si="75"/>
        <v>108.63852900000009</v>
      </c>
    </row>
    <row r="116" spans="1:48">
      <c r="A116" s="52">
        <v>6.06</v>
      </c>
      <c r="B116" s="39">
        <f t="shared" si="30"/>
        <v>1.55</v>
      </c>
      <c r="C116" s="39">
        <f t="shared" si="21"/>
        <v>1.55</v>
      </c>
      <c r="D116" s="39">
        <f t="shared" si="22"/>
        <v>14.559149999999999</v>
      </c>
      <c r="E116" s="40">
        <f t="shared" si="23"/>
        <v>4194304.0000000307</v>
      </c>
      <c r="F116" s="41">
        <f t="shared" si="31"/>
        <v>22.000000000000011</v>
      </c>
      <c r="G116" s="49">
        <v>110</v>
      </c>
      <c r="H116" s="48">
        <f t="shared" si="24"/>
        <v>110</v>
      </c>
      <c r="I116" s="41">
        <v>1</v>
      </c>
      <c r="K116" s="42">
        <f t="shared" si="25"/>
        <v>1477.5105945600003</v>
      </c>
      <c r="L116" s="42">
        <f t="shared" si="32"/>
        <v>162526.16540160004</v>
      </c>
      <c r="M116" s="42">
        <f t="shared" si="26"/>
        <v>41943040.000000305</v>
      </c>
      <c r="N116" s="42">
        <f t="shared" si="33"/>
        <v>17.725585737712191</v>
      </c>
      <c r="O116" s="46">
        <f t="shared" si="27"/>
        <v>258.0694615932124</v>
      </c>
      <c r="P116" s="41">
        <v>96</v>
      </c>
      <c r="Q116" s="41">
        <v>1</v>
      </c>
      <c r="S116" s="42">
        <f t="shared" si="55"/>
        <v>178.29507266940365</v>
      </c>
      <c r="T116" s="42">
        <f t="shared" si="52"/>
        <v>17116.32697626275</v>
      </c>
      <c r="U116" s="42">
        <f t="shared" si="49"/>
        <v>9334855.8287426848</v>
      </c>
      <c r="W116" s="42">
        <f t="shared" si="34"/>
        <v>37.459417532179408</v>
      </c>
      <c r="X116" s="46">
        <f t="shared" si="53"/>
        <v>545.37727876362976</v>
      </c>
      <c r="Y116" s="41">
        <v>74</v>
      </c>
      <c r="Z116" s="41">
        <v>1</v>
      </c>
      <c r="AB116" s="42">
        <f t="shared" si="87"/>
        <v>9.2870579181540958</v>
      </c>
      <c r="AC116" s="42">
        <f t="shared" si="84"/>
        <v>687.24228594340309</v>
      </c>
      <c r="AD116" s="42">
        <f t="shared" si="81"/>
        <v>442156.11330035684</v>
      </c>
      <c r="AE116" s="42">
        <f t="shared" si="50"/>
        <v>44.190583871809075</v>
      </c>
      <c r="AF116" s="46">
        <f t="shared" si="85"/>
        <v>643.37733917724904</v>
      </c>
      <c r="AG116" s="41">
        <v>46</v>
      </c>
      <c r="AH116" s="41">
        <v>1</v>
      </c>
      <c r="AJ116" s="42">
        <f t="shared" ref="AJ116" si="97">AJ115*AH116</f>
        <v>0.93173018801926988</v>
      </c>
      <c r="AK116" s="42">
        <f t="shared" si="95"/>
        <v>42.859588648886415</v>
      </c>
      <c r="AL116" s="42">
        <f t="shared" si="28"/>
        <v>9116.0701452564972</v>
      </c>
      <c r="AM116" s="42">
        <f t="shared" si="83"/>
        <v>14.609105967295097</v>
      </c>
      <c r="AN116" s="46">
        <f t="shared" si="96"/>
        <v>212.69616514374439</v>
      </c>
      <c r="AO116" s="41">
        <v>16</v>
      </c>
      <c r="AP116" s="41">
        <v>1</v>
      </c>
      <c r="AR116" s="42">
        <f t="shared" si="77"/>
        <v>7.584786056887792E-2</v>
      </c>
      <c r="AS116" s="42">
        <f t="shared" si="74"/>
        <v>1.2135657691020467</v>
      </c>
      <c r="AT116" s="42">
        <f t="shared" si="71"/>
        <v>142.43859601963248</v>
      </c>
      <c r="AU116" s="42">
        <f t="shared" si="72"/>
        <v>8.0617318019046031</v>
      </c>
      <c r="AV116" s="46">
        <f t="shared" si="75"/>
        <v>117.37196256369938</v>
      </c>
    </row>
    <row r="117" spans="1:48">
      <c r="A117" s="52">
        <v>6.06</v>
      </c>
      <c r="B117" s="39">
        <f t="shared" si="30"/>
        <v>1.5550000000000002</v>
      </c>
      <c r="C117" s="39">
        <f t="shared" si="21"/>
        <v>1.5550000000000002</v>
      </c>
      <c r="D117" s="39">
        <f t="shared" si="22"/>
        <v>14.653231500000004</v>
      </c>
      <c r="E117" s="40">
        <f t="shared" si="23"/>
        <v>4817990.1051575188</v>
      </c>
      <c r="F117" s="41">
        <f t="shared" si="31"/>
        <v>22.20000000000001</v>
      </c>
      <c r="G117" s="41">
        <v>111</v>
      </c>
      <c r="H117" s="48">
        <f t="shared" si="24"/>
        <v>111</v>
      </c>
      <c r="I117" s="41">
        <v>1</v>
      </c>
      <c r="K117" s="42">
        <f t="shared" si="25"/>
        <v>1477.5105945600003</v>
      </c>
      <c r="L117" s="42">
        <f t="shared" si="32"/>
        <v>164003.67599616005</v>
      </c>
      <c r="M117" s="42">
        <f t="shared" si="26"/>
        <v>48179901.051575184</v>
      </c>
      <c r="N117" s="42">
        <f t="shared" si="33"/>
        <v>20.048362686870075</v>
      </c>
      <c r="O117" s="46">
        <f t="shared" si="27"/>
        <v>293.77329964666927</v>
      </c>
      <c r="P117" s="41">
        <v>97</v>
      </c>
      <c r="Q117" s="41">
        <v>1</v>
      </c>
      <c r="S117" s="42">
        <f t="shared" si="55"/>
        <v>178.29507266940365</v>
      </c>
      <c r="T117" s="42">
        <f t="shared" si="52"/>
        <v>17294.622048932153</v>
      </c>
      <c r="U117" s="42">
        <f t="shared" si="49"/>
        <v>10757523.642787375</v>
      </c>
      <c r="W117" s="42">
        <f t="shared" si="34"/>
        <v>42.449035099255489</v>
      </c>
      <c r="X117" s="46">
        <f t="shared" si="53"/>
        <v>622.01553826101633</v>
      </c>
      <c r="Y117" s="41">
        <v>75</v>
      </c>
      <c r="Z117" s="41">
        <v>1</v>
      </c>
      <c r="AB117" s="42">
        <f t="shared" si="87"/>
        <v>9.2870579181540958</v>
      </c>
      <c r="AC117" s="42">
        <f t="shared" si="84"/>
        <v>696.52934386155721</v>
      </c>
      <c r="AD117" s="42">
        <f t="shared" si="81"/>
        <v>509542.40000000253</v>
      </c>
      <c r="AE117" s="42">
        <f t="shared" si="50"/>
        <v>49.923784520378724</v>
      </c>
      <c r="AF117" s="46">
        <f t="shared" si="85"/>
        <v>731.54477193322612</v>
      </c>
      <c r="AG117" s="41">
        <v>47</v>
      </c>
      <c r="AH117" s="41">
        <v>1</v>
      </c>
      <c r="AJ117" s="42">
        <f t="shared" ref="AJ117" si="98">AJ116*AH117</f>
        <v>0.93173018801926988</v>
      </c>
      <c r="AK117" s="42">
        <f t="shared" si="95"/>
        <v>43.791318836905681</v>
      </c>
      <c r="AL117" s="42">
        <f t="shared" si="28"/>
        <v>10505.394182409507</v>
      </c>
      <c r="AM117" s="42">
        <f t="shared" si="83"/>
        <v>16.371592149867126</v>
      </c>
      <c r="AN117" s="46">
        <f t="shared" si="96"/>
        <v>239.89672979558577</v>
      </c>
      <c r="AO117" s="41">
        <v>17</v>
      </c>
      <c r="AP117" s="41">
        <v>1</v>
      </c>
      <c r="AR117" s="42">
        <f t="shared" si="77"/>
        <v>7.584786056887792E-2</v>
      </c>
      <c r="AS117" s="42">
        <f t="shared" si="74"/>
        <v>1.2894136296709247</v>
      </c>
      <c r="AT117" s="42">
        <f t="shared" si="71"/>
        <v>164.14678410014824</v>
      </c>
      <c r="AU117" s="42">
        <f t="shared" si="72"/>
        <v>8.6877379182909937</v>
      </c>
      <c r="AV117" s="46">
        <f t="shared" si="75"/>
        <v>127.30343492804606</v>
      </c>
    </row>
    <row r="118" spans="1:48">
      <c r="A118" s="52">
        <v>6.06</v>
      </c>
      <c r="B118" s="39">
        <f t="shared" si="30"/>
        <v>1.56</v>
      </c>
      <c r="C118" s="39">
        <f t="shared" si="21"/>
        <v>1.56</v>
      </c>
      <c r="D118" s="39">
        <f t="shared" si="22"/>
        <v>14.747616000000001</v>
      </c>
      <c r="E118" s="40">
        <f t="shared" si="23"/>
        <v>5534417.3081864351</v>
      </c>
      <c r="F118" s="41">
        <f t="shared" si="31"/>
        <v>22.400000000000013</v>
      </c>
      <c r="G118" s="41">
        <v>112</v>
      </c>
      <c r="H118" s="48">
        <f t="shared" si="24"/>
        <v>112</v>
      </c>
      <c r="I118" s="41">
        <v>1</v>
      </c>
      <c r="K118" s="42">
        <f t="shared" si="25"/>
        <v>1477.5105945600003</v>
      </c>
      <c r="L118" s="42">
        <f t="shared" si="32"/>
        <v>165481.18659072003</v>
      </c>
      <c r="M118" s="42">
        <f t="shared" si="26"/>
        <v>55344173.08186435</v>
      </c>
      <c r="N118" s="42">
        <f t="shared" si="33"/>
        <v>22.677827925305497</v>
      </c>
      <c r="O118" s="46">
        <f t="shared" si="27"/>
        <v>334.44389795648215</v>
      </c>
      <c r="P118" s="41">
        <v>98</v>
      </c>
      <c r="Q118" s="41">
        <v>1</v>
      </c>
      <c r="S118" s="42">
        <f t="shared" si="55"/>
        <v>178.29507266940365</v>
      </c>
      <c r="T118" s="42">
        <f t="shared" si="52"/>
        <v>17472.917121601557</v>
      </c>
      <c r="U118" s="42">
        <f t="shared" si="49"/>
        <v>12396883.312672697</v>
      </c>
      <c r="W118" s="42">
        <f t="shared" si="34"/>
        <v>48.108883226572139</v>
      </c>
      <c r="X118" s="46">
        <f t="shared" si="53"/>
        <v>709.49133601432698</v>
      </c>
      <c r="Y118" s="41">
        <v>76</v>
      </c>
      <c r="Z118" s="41">
        <v>1</v>
      </c>
      <c r="AB118" s="42">
        <f t="shared" si="87"/>
        <v>9.2870579181540958</v>
      </c>
      <c r="AC118" s="42">
        <f t="shared" si="84"/>
        <v>705.81640177971133</v>
      </c>
      <c r="AD118" s="42">
        <f t="shared" si="81"/>
        <v>587192.54406607139</v>
      </c>
      <c r="AE118" s="42">
        <f t="shared" si="50"/>
        <v>56.411411332323169</v>
      </c>
      <c r="AF118" s="46">
        <f t="shared" si="85"/>
        <v>831.93383234715054</v>
      </c>
      <c r="AG118" s="41">
        <v>48</v>
      </c>
      <c r="AH118" s="41">
        <v>1</v>
      </c>
      <c r="AJ118" s="42">
        <f t="shared" ref="AJ118" si="99">AJ117*AH118</f>
        <v>0.93173018801926988</v>
      </c>
      <c r="AK118" s="42">
        <f t="shared" si="95"/>
        <v>44.723049024924954</v>
      </c>
      <c r="AL118" s="42">
        <f t="shared" si="28"/>
        <v>12106.331360031889</v>
      </c>
      <c r="AM118" s="42">
        <f t="shared" si="83"/>
        <v>18.355208903347904</v>
      </c>
      <c r="AN118" s="46">
        <f t="shared" si="96"/>
        <v>270.69557250635603</v>
      </c>
      <c r="AO118" s="41">
        <v>18</v>
      </c>
      <c r="AP118" s="41">
        <v>1</v>
      </c>
      <c r="AR118" s="42">
        <f t="shared" si="77"/>
        <v>7.584786056887792E-2</v>
      </c>
      <c r="AS118" s="42">
        <f t="shared" si="74"/>
        <v>1.3652614902398026</v>
      </c>
      <c r="AT118" s="42">
        <f t="shared" si="71"/>
        <v>189.16142750049789</v>
      </c>
      <c r="AU118" s="42">
        <f t="shared" si="72"/>
        <v>9.3949597008951233</v>
      </c>
      <c r="AV118" s="46">
        <f t="shared" si="75"/>
        <v>138.55325800427613</v>
      </c>
    </row>
    <row r="119" spans="1:48">
      <c r="A119" s="52">
        <v>6.06</v>
      </c>
      <c r="B119" s="39">
        <f t="shared" si="30"/>
        <v>1.5649999999999999</v>
      </c>
      <c r="C119" s="39">
        <f t="shared" si="21"/>
        <v>1.5649999999999999</v>
      </c>
      <c r="D119" s="39">
        <f t="shared" si="22"/>
        <v>14.842303499999996</v>
      </c>
      <c r="E119" s="40">
        <f t="shared" si="23"/>
        <v>6357376.0577808768</v>
      </c>
      <c r="F119" s="41">
        <f t="shared" si="31"/>
        <v>22.600000000000012</v>
      </c>
      <c r="G119" s="41">
        <v>113</v>
      </c>
      <c r="H119" s="48">
        <f t="shared" si="24"/>
        <v>113</v>
      </c>
      <c r="I119" s="41">
        <v>1</v>
      </c>
      <c r="K119" s="42">
        <f t="shared" si="25"/>
        <v>1477.5105945600003</v>
      </c>
      <c r="L119" s="42">
        <f t="shared" si="32"/>
        <v>166958.69718528003</v>
      </c>
      <c r="M119" s="42">
        <f t="shared" si="26"/>
        <v>63573760.577808768</v>
      </c>
      <c r="N119" s="42">
        <f t="shared" si="33"/>
        <v>25.65473582216768</v>
      </c>
      <c r="O119" s="46">
        <f t="shared" si="27"/>
        <v>380.77537528493463</v>
      </c>
      <c r="P119" s="41">
        <v>99</v>
      </c>
      <c r="Q119" s="41">
        <v>1</v>
      </c>
      <c r="S119" s="42">
        <f t="shared" si="55"/>
        <v>178.29507266940365</v>
      </c>
      <c r="T119" s="42">
        <f t="shared" si="52"/>
        <v>17651.21219427096</v>
      </c>
      <c r="U119" s="42">
        <f t="shared" si="49"/>
        <v>14285921.389730265</v>
      </c>
      <c r="W119" s="42">
        <f t="shared" si="34"/>
        <v>54.52961259323417</v>
      </c>
      <c r="X119" s="46">
        <f t="shared" si="53"/>
        <v>809.34505984620341</v>
      </c>
      <c r="Y119" s="41">
        <v>77</v>
      </c>
      <c r="Z119" s="41">
        <v>1</v>
      </c>
      <c r="AB119" s="42">
        <f t="shared" si="87"/>
        <v>9.2870579181540958</v>
      </c>
      <c r="AC119" s="42">
        <f t="shared" si="84"/>
        <v>715.10345969786533</v>
      </c>
      <c r="AD119" s="42">
        <f t="shared" si="81"/>
        <v>676668.99119623052</v>
      </c>
      <c r="AE119" s="42">
        <f t="shared" si="50"/>
        <v>63.753801806426033</v>
      </c>
      <c r="AF119" s="46">
        <f t="shared" si="85"/>
        <v>946.25327568982323</v>
      </c>
      <c r="AG119" s="41">
        <v>49</v>
      </c>
      <c r="AH119" s="41">
        <v>1</v>
      </c>
      <c r="AJ119" s="42">
        <f t="shared" ref="AJ119" si="100">AJ118*AH119</f>
        <v>0.93173018801926988</v>
      </c>
      <c r="AK119" s="42">
        <f t="shared" si="95"/>
        <v>45.654779212944227</v>
      </c>
      <c r="AL119" s="42">
        <f t="shared" si="28"/>
        <v>13951.095107158413</v>
      </c>
      <c r="AM119" s="42">
        <f t="shared" si="83"/>
        <v>20.588312168937247</v>
      </c>
      <c r="AN119" s="46">
        <f t="shared" si="96"/>
        <v>305.57797776410979</v>
      </c>
      <c r="AO119" s="41">
        <v>19</v>
      </c>
      <c r="AP119" s="41">
        <v>1</v>
      </c>
      <c r="AR119" s="42">
        <f t="shared" si="77"/>
        <v>7.584786056887792E-2</v>
      </c>
      <c r="AS119" s="42">
        <f t="shared" si="74"/>
        <v>1.4411093508086805</v>
      </c>
      <c r="AT119" s="42">
        <f t="shared" si="71"/>
        <v>217.98586104934975</v>
      </c>
      <c r="AU119" s="42">
        <f t="shared" si="72"/>
        <v>10.191311622107994</v>
      </c>
      <c r="AV119" s="46">
        <f t="shared" si="75"/>
        <v>151.26254015840414</v>
      </c>
    </row>
    <row r="120" spans="1:48">
      <c r="A120" s="52">
        <v>6.06</v>
      </c>
      <c r="B120" s="39">
        <f t="shared" si="30"/>
        <v>1.57</v>
      </c>
      <c r="C120" s="39">
        <f t="shared" si="21"/>
        <v>1.57</v>
      </c>
      <c r="D120" s="39">
        <f t="shared" si="22"/>
        <v>14.937294</v>
      </c>
      <c r="E120" s="40">
        <f t="shared" si="23"/>
        <v>7302707.4196704291</v>
      </c>
      <c r="F120" s="41">
        <f t="shared" si="31"/>
        <v>22.800000000000011</v>
      </c>
      <c r="G120" s="41">
        <v>114</v>
      </c>
      <c r="H120" s="48">
        <f t="shared" si="24"/>
        <v>114</v>
      </c>
      <c r="I120" s="41">
        <v>1</v>
      </c>
      <c r="K120" s="42">
        <f t="shared" si="25"/>
        <v>1477.5105945600003</v>
      </c>
      <c r="L120" s="42">
        <f t="shared" si="32"/>
        <v>168436.20777984004</v>
      </c>
      <c r="M120" s="42">
        <f t="shared" si="26"/>
        <v>73027074.196704298</v>
      </c>
      <c r="N120" s="42">
        <f t="shared" si="33"/>
        <v>29.025286626981337</v>
      </c>
      <c r="O120" s="46">
        <f t="shared" si="27"/>
        <v>433.55923978148854</v>
      </c>
      <c r="P120" s="49">
        <v>100</v>
      </c>
      <c r="Q120" s="41">
        <f>POWER(($B120+0.1)/$B120,2)*POWER(1.1,2)</f>
        <v>1.3690490486429472</v>
      </c>
      <c r="R120" s="41" t="s">
        <v>91</v>
      </c>
      <c r="S120" s="42">
        <f t="shared" si="55"/>
        <v>244.09469961577221</v>
      </c>
      <c r="T120" s="42">
        <f t="shared" si="52"/>
        <v>24409.469961577222</v>
      </c>
      <c r="U120" s="42">
        <f t="shared" si="49"/>
        <v>16462643.200000109</v>
      </c>
      <c r="W120" s="42">
        <f t="shared" si="34"/>
        <v>45.151199006871195</v>
      </c>
      <c r="X120" s="46">
        <f t="shared" si="53"/>
        <v>674.43673401814306</v>
      </c>
      <c r="Y120" s="41">
        <v>78</v>
      </c>
      <c r="Z120" s="41">
        <v>1</v>
      </c>
      <c r="AB120" s="42">
        <f t="shared" si="87"/>
        <v>9.2870579181540958</v>
      </c>
      <c r="AC120" s="42">
        <f t="shared" si="84"/>
        <v>724.39051761601945</v>
      </c>
      <c r="AD120" s="42">
        <f t="shared" si="81"/>
        <v>779771.90708718367</v>
      </c>
      <c r="AE120" s="42">
        <f t="shared" si="50"/>
        <v>72.064752443639151</v>
      </c>
      <c r="AF120" s="46">
        <f t="shared" si="85"/>
        <v>1076.4523942878564</v>
      </c>
      <c r="AG120" s="49">
        <v>50</v>
      </c>
      <c r="AH120" s="41">
        <f>POWER(($B120+0.05)/$B120,2)*POWER(1.05,2)</f>
        <v>1.1738411294575846</v>
      </c>
      <c r="AI120" s="41" t="s">
        <v>87</v>
      </c>
      <c r="AJ120" s="42">
        <f t="shared" ref="AJ120" si="101">AJ119*AH120</f>
        <v>1.0937032162542675</v>
      </c>
      <c r="AK120" s="42">
        <f t="shared" si="95"/>
        <v>54.685160812713377</v>
      </c>
      <c r="AL120" s="42">
        <f t="shared" si="28"/>
        <v>16076.800000000052</v>
      </c>
      <c r="AM120" s="42">
        <f t="shared" si="83"/>
        <v>19.681499634469109</v>
      </c>
      <c r="AN120" s="46">
        <f t="shared" si="96"/>
        <v>293.9883464009576</v>
      </c>
      <c r="AO120" s="49">
        <v>20</v>
      </c>
      <c r="AP120" s="41">
        <v>1.75</v>
      </c>
      <c r="AR120" s="42">
        <f t="shared" si="77"/>
        <v>0.13273375599553636</v>
      </c>
      <c r="AS120" s="42">
        <f t="shared" si="74"/>
        <v>2.6546751199107272</v>
      </c>
      <c r="AT120" s="42">
        <f t="shared" si="71"/>
        <v>251.20000000000033</v>
      </c>
      <c r="AU120" s="42">
        <f t="shared" si="72"/>
        <v>6.3348498635122921</v>
      </c>
      <c r="AV120" s="46">
        <f t="shared" si="75"/>
        <v>94.625514857142974</v>
      </c>
    </row>
    <row r="121" spans="1:48">
      <c r="A121" s="52">
        <v>6.06</v>
      </c>
      <c r="B121" s="39">
        <f t="shared" si="30"/>
        <v>1.5750000000000002</v>
      </c>
      <c r="C121" s="39">
        <f t="shared" si="21"/>
        <v>1.5750000000000002</v>
      </c>
      <c r="D121" s="39">
        <f t="shared" si="22"/>
        <v>15.032587500000004</v>
      </c>
      <c r="E121" s="40">
        <f t="shared" si="23"/>
        <v>8388608.0000000652</v>
      </c>
      <c r="F121" s="41">
        <f t="shared" si="31"/>
        <v>23.000000000000011</v>
      </c>
      <c r="G121" s="41">
        <v>115</v>
      </c>
      <c r="H121" s="48">
        <f t="shared" si="24"/>
        <v>115</v>
      </c>
      <c r="I121" s="41">
        <v>1</v>
      </c>
      <c r="K121" s="42">
        <f t="shared" si="25"/>
        <v>1477.5105945600003</v>
      </c>
      <c r="L121" s="42">
        <f t="shared" si="32"/>
        <v>169913.71837440002</v>
      </c>
      <c r="M121" s="42">
        <f t="shared" si="26"/>
        <v>83886080.000000656</v>
      </c>
      <c r="N121" s="42">
        <f t="shared" si="33"/>
        <v>32.841857759962423</v>
      </c>
      <c r="O121" s="46">
        <f t="shared" si="27"/>
        <v>493.69810043918926</v>
      </c>
      <c r="P121" s="41">
        <v>101</v>
      </c>
      <c r="Q121" s="41">
        <v>6</v>
      </c>
      <c r="S121" s="42">
        <f t="shared" si="55"/>
        <v>1464.5681976946332</v>
      </c>
      <c r="T121" s="42">
        <f t="shared" si="52"/>
        <v>147921.38796715796</v>
      </c>
      <c r="U121" s="42">
        <f t="shared" si="49"/>
        <v>18970836.03905772</v>
      </c>
      <c r="W121" s="42">
        <f t="shared" si="34"/>
        <v>8.5314285294964236</v>
      </c>
      <c r="X121" s="46">
        <f t="shared" si="53"/>
        <v>128.24944586965134</v>
      </c>
      <c r="Y121" s="41">
        <v>79</v>
      </c>
      <c r="Z121" s="41">
        <v>1</v>
      </c>
      <c r="AB121" s="42">
        <f t="shared" si="87"/>
        <v>9.2870579181540958</v>
      </c>
      <c r="AC121" s="42">
        <f t="shared" si="84"/>
        <v>733.67757553417357</v>
      </c>
      <c r="AD121" s="42">
        <f t="shared" si="81"/>
        <v>898575.32702975767</v>
      </c>
      <c r="AE121" s="42">
        <f t="shared" si="50"/>
        <v>81.473336871151304</v>
      </c>
      <c r="AF121" s="46">
        <f t="shared" si="85"/>
        <v>1224.7550654325585</v>
      </c>
      <c r="AG121" s="41">
        <v>51</v>
      </c>
      <c r="AH121" s="41">
        <v>1</v>
      </c>
      <c r="AJ121" s="42">
        <f t="shared" ref="AJ121" si="102">AJ120*AH121</f>
        <v>1.0937032162542675</v>
      </c>
      <c r="AK121" s="42">
        <f t="shared" si="95"/>
        <v>55.778864028967639</v>
      </c>
      <c r="AL121" s="42">
        <f t="shared" si="28"/>
        <v>18526.207069392243</v>
      </c>
      <c r="AM121" s="42">
        <f t="shared" si="83"/>
        <v>22.094445576572284</v>
      </c>
      <c r="AN121" s="46">
        <f t="shared" si="96"/>
        <v>332.13668639381086</v>
      </c>
      <c r="AO121" s="41">
        <v>21</v>
      </c>
      <c r="AP121" s="41">
        <v>1</v>
      </c>
      <c r="AR121" s="42">
        <f t="shared" si="77"/>
        <v>0.13273375599553636</v>
      </c>
      <c r="AS121" s="42">
        <f t="shared" si="74"/>
        <v>2.7874088759062636</v>
      </c>
      <c r="AT121" s="42">
        <f t="shared" si="71"/>
        <v>289.47198545925318</v>
      </c>
      <c r="AU121" s="42">
        <f t="shared" si="72"/>
        <v>6.9083148234440044</v>
      </c>
      <c r="AV121" s="46">
        <f t="shared" si="75"/>
        <v>103.84984706096907</v>
      </c>
    </row>
    <row r="122" spans="1:48">
      <c r="A122" s="52">
        <v>6.06</v>
      </c>
      <c r="B122" s="39">
        <f t="shared" si="30"/>
        <v>1.58</v>
      </c>
      <c r="C122" s="39">
        <f t="shared" si="21"/>
        <v>1.58</v>
      </c>
      <c r="D122" s="39">
        <f t="shared" si="22"/>
        <v>15.128184000000001</v>
      </c>
      <c r="E122" s="40">
        <f t="shared" si="23"/>
        <v>9635980.2103150431</v>
      </c>
      <c r="F122" s="41">
        <f t="shared" si="31"/>
        <v>23.200000000000014</v>
      </c>
      <c r="G122" s="41">
        <v>116</v>
      </c>
      <c r="H122" s="48">
        <f t="shared" si="24"/>
        <v>116</v>
      </c>
      <c r="I122" s="41">
        <v>1</v>
      </c>
      <c r="K122" s="42">
        <f t="shared" si="25"/>
        <v>1477.5105945600003</v>
      </c>
      <c r="L122" s="42">
        <f t="shared" si="32"/>
        <v>171391.22896896003</v>
      </c>
      <c r="M122" s="42">
        <f t="shared" si="26"/>
        <v>96359802.103150427</v>
      </c>
      <c r="N122" s="42">
        <f t="shared" si="33"/>
        <v>37.16383373186364</v>
      </c>
      <c r="O122" s="46">
        <f t="shared" si="27"/>
        <v>562.22131484103988</v>
      </c>
      <c r="P122" s="41">
        <v>102</v>
      </c>
      <c r="Q122" s="41">
        <v>1</v>
      </c>
      <c r="S122" s="42">
        <f t="shared" si="55"/>
        <v>1464.5681976946332</v>
      </c>
      <c r="T122" s="42">
        <f t="shared" si="52"/>
        <v>149385.9561648526</v>
      </c>
      <c r="U122" s="42">
        <f t="shared" si="49"/>
        <v>21860948.3673364</v>
      </c>
      <c r="W122" s="42">
        <f t="shared" si="34"/>
        <v>9.673250383118539</v>
      </c>
      <c r="X122" s="46">
        <f t="shared" si="53"/>
        <v>146.33871167388776</v>
      </c>
      <c r="Y122" s="49">
        <v>80</v>
      </c>
      <c r="Z122" s="41">
        <v>16</v>
      </c>
      <c r="AB122" s="42">
        <f t="shared" si="87"/>
        <v>148.59292669046553</v>
      </c>
      <c r="AC122" s="42">
        <f t="shared" si="84"/>
        <v>11887.434135237243</v>
      </c>
      <c r="AD122" s="42">
        <f t="shared" si="81"/>
        <v>1035468.8000000055</v>
      </c>
      <c r="AE122" s="42">
        <f t="shared" si="50"/>
        <v>5.757873189961602</v>
      </c>
      <c r="AF122" s="46">
        <f t="shared" si="85"/>
        <v>87.106165066406078</v>
      </c>
      <c r="AG122" s="41">
        <v>52</v>
      </c>
      <c r="AH122" s="41">
        <v>1</v>
      </c>
      <c r="AJ122" s="42">
        <f t="shared" ref="AJ122" si="103">AJ121*AH122</f>
        <v>1.0937032162542675</v>
      </c>
      <c r="AK122" s="42">
        <f t="shared" si="95"/>
        <v>56.872567245221909</v>
      </c>
      <c r="AL122" s="42">
        <f t="shared" si="28"/>
        <v>21348.582389976887</v>
      </c>
      <c r="AM122" s="42">
        <f t="shared" si="83"/>
        <v>24.813007733558084</v>
      </c>
      <c r="AN122" s="46">
        <f t="shared" si="96"/>
        <v>375.37574658668967</v>
      </c>
      <c r="AO122" s="41">
        <v>22</v>
      </c>
      <c r="AP122" s="41">
        <v>1</v>
      </c>
      <c r="AR122" s="42">
        <f t="shared" si="77"/>
        <v>0.13273375599553636</v>
      </c>
      <c r="AS122" s="42">
        <f t="shared" si="74"/>
        <v>2.9201426319018</v>
      </c>
      <c r="AT122" s="42">
        <f t="shared" si="71"/>
        <v>333.57159984338813</v>
      </c>
      <c r="AU122" s="42">
        <f t="shared" si="72"/>
        <v>7.5508910692100129</v>
      </c>
      <c r="AV122" s="46">
        <f t="shared" si="75"/>
        <v>114.23126945896581</v>
      </c>
    </row>
    <row r="123" spans="1:48">
      <c r="A123" s="52">
        <v>6.06</v>
      </c>
      <c r="B123" s="39">
        <f t="shared" si="30"/>
        <v>1.585</v>
      </c>
      <c r="C123" s="39">
        <f t="shared" si="21"/>
        <v>1.585</v>
      </c>
      <c r="D123" s="39">
        <f t="shared" si="22"/>
        <v>15.224083499999997</v>
      </c>
      <c r="E123" s="40">
        <f t="shared" si="23"/>
        <v>11068834.616372872</v>
      </c>
      <c r="F123" s="41">
        <f t="shared" si="31"/>
        <v>23.400000000000013</v>
      </c>
      <c r="G123" s="41">
        <v>117</v>
      </c>
      <c r="H123" s="48">
        <f t="shared" si="24"/>
        <v>117</v>
      </c>
      <c r="I123" s="41">
        <v>1</v>
      </c>
      <c r="K123" s="42">
        <f t="shared" si="25"/>
        <v>1477.5105945600003</v>
      </c>
      <c r="L123" s="42">
        <f t="shared" si="32"/>
        <v>172868.73956352004</v>
      </c>
      <c r="M123" s="42">
        <f t="shared" si="26"/>
        <v>110688346.16372871</v>
      </c>
      <c r="N123" s="42">
        <f t="shared" si="33"/>
        <v>42.058548047879235</v>
      </c>
      <c r="O123" s="46">
        <f t="shared" si="27"/>
        <v>640.30284736967531</v>
      </c>
      <c r="P123" s="41">
        <v>103</v>
      </c>
      <c r="Q123" s="41">
        <v>1</v>
      </c>
      <c r="S123" s="42">
        <f t="shared" si="55"/>
        <v>1464.5681976946332</v>
      </c>
      <c r="T123" s="42">
        <f t="shared" si="52"/>
        <v>150850.52436254724</v>
      </c>
      <c r="U123" s="42">
        <f t="shared" si="49"/>
        <v>25191102.628956709</v>
      </c>
      <c r="W123" s="42">
        <f t="shared" si="34"/>
        <v>10.969054538611415</v>
      </c>
      <c r="X123" s="46">
        <f t="shared" si="53"/>
        <v>166.99380221187411</v>
      </c>
      <c r="Y123" s="41">
        <v>81</v>
      </c>
      <c r="Z123" s="41">
        <v>1</v>
      </c>
      <c r="AB123" s="42">
        <f t="shared" si="87"/>
        <v>148.59292669046553</v>
      </c>
      <c r="AC123" s="42">
        <f t="shared" si="84"/>
        <v>12036.027061927709</v>
      </c>
      <c r="AD123" s="42">
        <f t="shared" si="81"/>
        <v>1193205.3619804147</v>
      </c>
      <c r="AE123" s="42">
        <f t="shared" si="50"/>
        <v>6.5117974525453111</v>
      </c>
      <c r="AF123" s="46">
        <f t="shared" si="85"/>
        <v>99.136148152637091</v>
      </c>
      <c r="AG123" s="41">
        <v>53</v>
      </c>
      <c r="AH123" s="41">
        <v>1</v>
      </c>
      <c r="AJ123" s="42">
        <f t="shared" ref="AJ123" si="104">AJ122*AH123</f>
        <v>1.0937032162542675</v>
      </c>
      <c r="AK123" s="42">
        <f t="shared" si="95"/>
        <v>57.966270461476178</v>
      </c>
      <c r="AL123" s="42">
        <f t="shared" si="28"/>
        <v>24600.686161090449</v>
      </c>
      <c r="AM123" s="42">
        <f t="shared" si="83"/>
        <v>27.876657834700968</v>
      </c>
      <c r="AN123" s="46">
        <f t="shared" si="96"/>
        <v>424.39656657641666</v>
      </c>
      <c r="AO123" s="41">
        <v>23</v>
      </c>
      <c r="AP123" s="41">
        <v>1</v>
      </c>
      <c r="AR123" s="42">
        <f t="shared" si="77"/>
        <v>0.13273375599553636</v>
      </c>
      <c r="AS123" s="42">
        <f t="shared" si="74"/>
        <v>3.0528763878973364</v>
      </c>
      <c r="AT123" s="42">
        <f t="shared" si="71"/>
        <v>384.38572126703752</v>
      </c>
      <c r="AU123" s="42">
        <f t="shared" si="72"/>
        <v>8.2704067527835949</v>
      </c>
      <c r="AV123" s="46">
        <f t="shared" si="75"/>
        <v>125.90936298334128</v>
      </c>
    </row>
    <row r="124" spans="1:48">
      <c r="A124" s="52">
        <v>6.06</v>
      </c>
      <c r="B124" s="39">
        <f t="shared" si="30"/>
        <v>1.5899999999999999</v>
      </c>
      <c r="C124" s="39">
        <f t="shared" si="21"/>
        <v>1.5899999999999999</v>
      </c>
      <c r="D124" s="39">
        <f t="shared" si="22"/>
        <v>15.320285999999998</v>
      </c>
      <c r="E124" s="40">
        <f t="shared" si="23"/>
        <v>12714752.115561755</v>
      </c>
      <c r="F124" s="41">
        <f t="shared" si="31"/>
        <v>23.600000000000016</v>
      </c>
      <c r="G124" s="41">
        <v>118</v>
      </c>
      <c r="H124" s="48">
        <f t="shared" si="24"/>
        <v>118</v>
      </c>
      <c r="I124" s="41">
        <v>1</v>
      </c>
      <c r="K124" s="42">
        <f t="shared" si="25"/>
        <v>1477.5105945600003</v>
      </c>
      <c r="L124" s="42">
        <f t="shared" si="32"/>
        <v>174346.25015808005</v>
      </c>
      <c r="M124" s="42">
        <f t="shared" si="26"/>
        <v>127147521.15561755</v>
      </c>
      <c r="N124" s="42">
        <f t="shared" si="33"/>
        <v>47.602352264797879</v>
      </c>
      <c r="O124" s="46">
        <f t="shared" si="27"/>
        <v>729.28165096945111</v>
      </c>
      <c r="P124" s="41">
        <v>104</v>
      </c>
      <c r="Q124" s="41">
        <v>1</v>
      </c>
      <c r="S124" s="42">
        <f t="shared" si="55"/>
        <v>1464.5681976946332</v>
      </c>
      <c r="T124" s="42">
        <f t="shared" si="52"/>
        <v>152315.09256024184</v>
      </c>
      <c r="U124" s="42">
        <f t="shared" si="49"/>
        <v>29028261.993189938</v>
      </c>
      <c r="W124" s="42">
        <f t="shared" si="34"/>
        <v>12.439737686344062</v>
      </c>
      <c r="X124" s="46">
        <f t="shared" si="53"/>
        <v>190.58033911976929</v>
      </c>
      <c r="Y124" s="41">
        <v>82</v>
      </c>
      <c r="Z124" s="41">
        <v>1</v>
      </c>
      <c r="AB124" s="42">
        <f t="shared" si="87"/>
        <v>148.59292669046553</v>
      </c>
      <c r="AC124" s="42">
        <f t="shared" si="84"/>
        <v>12184.619988618173</v>
      </c>
      <c r="AD124" s="42">
        <f t="shared" si="81"/>
        <v>1374956.8000025647</v>
      </c>
      <c r="AE124" s="42">
        <f t="shared" si="50"/>
        <v>7.3656349580872931</v>
      </c>
      <c r="AF124" s="46">
        <f t="shared" si="85"/>
        <v>112.84363412949533</v>
      </c>
      <c r="AG124" s="41">
        <v>54</v>
      </c>
      <c r="AH124" s="41">
        <v>1</v>
      </c>
      <c r="AJ124" s="42">
        <f t="shared" ref="AJ124" si="105">AJ123*AH124</f>
        <v>1.0937032162542675</v>
      </c>
      <c r="AK124" s="42">
        <f t="shared" si="95"/>
        <v>59.05997367773044</v>
      </c>
      <c r="AL124" s="42">
        <f t="shared" si="28"/>
        <v>28347.912102724447</v>
      </c>
      <c r="AM124" s="42">
        <f t="shared" si="83"/>
        <v>31.330040451293144</v>
      </c>
      <c r="AN124" s="46">
        <f t="shared" si="96"/>
        <v>479.98518010537998</v>
      </c>
      <c r="AO124" s="41">
        <v>24</v>
      </c>
      <c r="AP124" s="41">
        <v>1</v>
      </c>
      <c r="AR124" s="42">
        <f t="shared" si="77"/>
        <v>0.13273375599553636</v>
      </c>
      <c r="AS124" s="42">
        <f t="shared" si="74"/>
        <v>3.1856101438928723</v>
      </c>
      <c r="AT124" s="42">
        <f t="shared" si="71"/>
        <v>442.93612660506864</v>
      </c>
      <c r="AU124" s="42">
        <f t="shared" si="72"/>
        <v>9.0757307901581719</v>
      </c>
      <c r="AV124" s="46">
        <f t="shared" si="75"/>
        <v>139.04279136422915</v>
      </c>
    </row>
    <row r="125" spans="1:48">
      <c r="A125" s="52">
        <v>6.06</v>
      </c>
      <c r="B125" s="39">
        <f t="shared" si="30"/>
        <v>1.595</v>
      </c>
      <c r="C125" s="39">
        <f t="shared" si="21"/>
        <v>1.595</v>
      </c>
      <c r="D125" s="39">
        <f t="shared" si="22"/>
        <v>15.416791499999999</v>
      </c>
      <c r="E125" s="40">
        <f t="shared" si="23"/>
        <v>14605414.839340866</v>
      </c>
      <c r="F125" s="41">
        <f t="shared" si="31"/>
        <v>23.800000000000011</v>
      </c>
      <c r="G125" s="41">
        <v>119</v>
      </c>
      <c r="H125" s="48">
        <f t="shared" si="24"/>
        <v>119</v>
      </c>
      <c r="I125" s="41">
        <v>1</v>
      </c>
      <c r="K125" s="42">
        <f t="shared" si="25"/>
        <v>1477.5105945600003</v>
      </c>
      <c r="L125" s="42">
        <f t="shared" si="32"/>
        <v>175823.76075264002</v>
      </c>
      <c r="M125" s="42">
        <f t="shared" si="26"/>
        <v>146054148.39340866</v>
      </c>
      <c r="N125" s="42">
        <f t="shared" si="33"/>
        <v>53.881829432635712</v>
      </c>
      <c r="O125" s="46">
        <f t="shared" si="27"/>
        <v>830.68493000150795</v>
      </c>
      <c r="P125" s="41">
        <v>105</v>
      </c>
      <c r="Q125" s="41">
        <v>1</v>
      </c>
      <c r="S125" s="42">
        <f t="shared" si="55"/>
        <v>1464.5681976946332</v>
      </c>
      <c r="T125" s="42">
        <f t="shared" si="52"/>
        <v>153779.66075793648</v>
      </c>
      <c r="U125" s="42">
        <f t="shared" si="49"/>
        <v>33449574.400000237</v>
      </c>
      <c r="W125" s="42">
        <f t="shared" si="34"/>
        <v>14.109047607262342</v>
      </c>
      <c r="X125" s="46">
        <f t="shared" si="53"/>
        <v>217.51624522473739</v>
      </c>
      <c r="Y125" s="41">
        <v>83</v>
      </c>
      <c r="Z125" s="41">
        <v>1</v>
      </c>
      <c r="AB125" s="42">
        <f t="shared" si="87"/>
        <v>148.59292669046553</v>
      </c>
      <c r="AC125" s="42">
        <f t="shared" si="84"/>
        <v>12333.212915308639</v>
      </c>
      <c r="AD125" s="42">
        <f t="shared" si="81"/>
        <v>1584377.3144000745</v>
      </c>
      <c r="AE125" s="42">
        <f t="shared" si="50"/>
        <v>8.3327506744042505</v>
      </c>
      <c r="AF125" s="46">
        <f t="shared" si="85"/>
        <v>128.4642797687747</v>
      </c>
      <c r="AG125" s="41">
        <v>55</v>
      </c>
      <c r="AH125" s="41">
        <v>1</v>
      </c>
      <c r="AJ125" s="42">
        <f t="shared" ref="AJ125" si="106">AJ124*AH125</f>
        <v>1.0937032162542675</v>
      </c>
      <c r="AK125" s="42">
        <f t="shared" si="95"/>
        <v>60.153676893984709</v>
      </c>
      <c r="AL125" s="42">
        <f t="shared" si="28"/>
        <v>32665.600000000122</v>
      </c>
      <c r="AM125" s="42">
        <f t="shared" si="83"/>
        <v>35.223658507969809</v>
      </c>
      <c r="AN125" s="46">
        <f t="shared" si="96"/>
        <v>543.03579908457164</v>
      </c>
      <c r="AO125" s="41">
        <v>25</v>
      </c>
      <c r="AP125" s="41">
        <v>1</v>
      </c>
      <c r="AR125" s="42">
        <f t="shared" si="77"/>
        <v>0.13273375599553636</v>
      </c>
      <c r="AS125" s="42">
        <f t="shared" si="74"/>
        <v>3.3183438998884087</v>
      </c>
      <c r="AT125" s="42">
        <f t="shared" si="71"/>
        <v>510.40000000000089</v>
      </c>
      <c r="AU125" s="42">
        <f t="shared" si="72"/>
        <v>9.9768920734438158</v>
      </c>
      <c r="AV125" s="46">
        <f t="shared" si="75"/>
        <v>153.81166491428598</v>
      </c>
    </row>
    <row r="126" spans="1:48">
      <c r="A126" s="52">
        <v>6.06</v>
      </c>
      <c r="B126" s="39">
        <f t="shared" si="30"/>
        <v>1.6</v>
      </c>
      <c r="C126" s="39">
        <f t="shared" si="21"/>
        <v>1.6</v>
      </c>
      <c r="D126" s="39">
        <f t="shared" si="22"/>
        <v>15.5136</v>
      </c>
      <c r="E126" s="40">
        <f t="shared" si="23"/>
        <v>16777216.000000134</v>
      </c>
      <c r="F126" s="41">
        <f t="shared" si="31"/>
        <v>24.000000000000014</v>
      </c>
      <c r="G126" s="49">
        <v>120</v>
      </c>
      <c r="H126" s="48">
        <f t="shared" si="24"/>
        <v>120</v>
      </c>
      <c r="I126" s="41">
        <v>12</v>
      </c>
      <c r="K126" s="42">
        <f t="shared" si="25"/>
        <v>17730.127134720002</v>
      </c>
      <c r="L126" s="42">
        <f t="shared" si="32"/>
        <v>2127615.2561664004</v>
      </c>
      <c r="M126" s="42">
        <f t="shared" si="26"/>
        <v>167772160.00000134</v>
      </c>
      <c r="N126" s="42">
        <f t="shared" si="33"/>
        <v>5.0829309579360809</v>
      </c>
      <c r="O126" s="46">
        <f t="shared" si="27"/>
        <v>78.854557709037181</v>
      </c>
      <c r="P126" s="41">
        <v>106</v>
      </c>
      <c r="Q126" s="41">
        <v>1</v>
      </c>
      <c r="S126" s="42">
        <f t="shared" si="55"/>
        <v>1464.5681976946332</v>
      </c>
      <c r="T126" s="42">
        <f t="shared" si="52"/>
        <v>155244.22895563112</v>
      </c>
      <c r="U126" s="42">
        <f t="shared" si="49"/>
        <v>38543920.841260143</v>
      </c>
      <c r="W126" s="42">
        <f t="shared" si="34"/>
        <v>16.003973977943922</v>
      </c>
      <c r="X126" s="46">
        <f t="shared" si="53"/>
        <v>248.2792507042308</v>
      </c>
      <c r="Y126" s="41">
        <v>84</v>
      </c>
      <c r="Z126" s="41">
        <v>1</v>
      </c>
      <c r="AB126" s="42">
        <f t="shared" si="87"/>
        <v>148.59292669046553</v>
      </c>
      <c r="AC126" s="42">
        <f t="shared" si="84"/>
        <v>12481.805841999105</v>
      </c>
      <c r="AD126" s="42">
        <f t="shared" si="81"/>
        <v>1825676.8549176035</v>
      </c>
      <c r="AE126" s="42">
        <f t="shared" si="50"/>
        <v>9.4283109562806988</v>
      </c>
      <c r="AF126" s="46">
        <f t="shared" si="85"/>
        <v>146.26704485135625</v>
      </c>
      <c r="AG126" s="41">
        <v>56</v>
      </c>
      <c r="AH126" s="41">
        <v>1</v>
      </c>
      <c r="AJ126" s="42">
        <f t="shared" ref="AJ126" si="107">AJ125*AH126</f>
        <v>1.0937032162542675</v>
      </c>
      <c r="AK126" s="42">
        <f t="shared" si="95"/>
        <v>61.247380110238979</v>
      </c>
      <c r="AL126" s="42">
        <f t="shared" si="28"/>
        <v>37640.547696542984</v>
      </c>
      <c r="AM126" s="42">
        <f t="shared" si="83"/>
        <v>39.614650467369856</v>
      </c>
      <c r="AN126" s="46">
        <f t="shared" si="96"/>
        <v>614.56584149058904</v>
      </c>
      <c r="AO126" s="41">
        <v>26</v>
      </c>
      <c r="AP126" s="41">
        <v>1</v>
      </c>
      <c r="AR126" s="42">
        <f t="shared" si="77"/>
        <v>0.13273375599553636</v>
      </c>
      <c r="AS126" s="42">
        <f t="shared" si="74"/>
        <v>3.4510776558839451</v>
      </c>
      <c r="AT126" s="42">
        <f t="shared" si="71"/>
        <v>588.13355775848288</v>
      </c>
      <c r="AU126" s="42">
        <f t="shared" si="72"/>
        <v>10.985216960837048</v>
      </c>
      <c r="AV126" s="46">
        <f t="shared" si="75"/>
        <v>170.42026184364164</v>
      </c>
    </row>
    <row r="127" spans="1:48">
      <c r="A127" s="52">
        <v>6.06</v>
      </c>
      <c r="B127" s="39">
        <f t="shared" si="30"/>
        <v>1.605</v>
      </c>
      <c r="C127" s="39">
        <f t="shared" si="21"/>
        <v>1.605</v>
      </c>
      <c r="D127" s="39">
        <f t="shared" si="22"/>
        <v>15.610711499999997</v>
      </c>
      <c r="E127" s="40">
        <f t="shared" si="23"/>
        <v>19271960.420630097</v>
      </c>
      <c r="F127" s="41">
        <f t="shared" si="31"/>
        <v>24.20000000000001</v>
      </c>
      <c r="G127" s="41">
        <v>121</v>
      </c>
      <c r="H127" s="48">
        <f t="shared" si="24"/>
        <v>121</v>
      </c>
      <c r="I127" s="41">
        <v>1</v>
      </c>
      <c r="K127" s="42">
        <f t="shared" si="25"/>
        <v>17730.127134720002</v>
      </c>
      <c r="L127" s="42">
        <f t="shared" si="32"/>
        <v>2145345.3833011203</v>
      </c>
      <c r="M127" s="42">
        <f t="shared" si="26"/>
        <v>192719604.20630097</v>
      </c>
      <c r="N127" s="42">
        <f t="shared" si="33"/>
        <v>5.7544785739352458</v>
      </c>
      <c r="O127" s="46">
        <f t="shared" si="27"/>
        <v>89.831504850634531</v>
      </c>
      <c r="P127" s="41">
        <v>107</v>
      </c>
      <c r="Q127" s="41">
        <v>1</v>
      </c>
      <c r="S127" s="42">
        <f t="shared" si="55"/>
        <v>1464.5681976946332</v>
      </c>
      <c r="T127" s="42">
        <f t="shared" si="52"/>
        <v>156708.79715332575</v>
      </c>
      <c r="U127" s="42">
        <f t="shared" si="49"/>
        <v>44413698.898196131</v>
      </c>
      <c r="W127" s="42">
        <f t="shared" si="34"/>
        <v>18.155192962918274</v>
      </c>
      <c r="X127" s="46">
        <f t="shared" si="53"/>
        <v>283.41547957094735</v>
      </c>
      <c r="Y127" s="41">
        <v>85</v>
      </c>
      <c r="Z127" s="41">
        <v>1</v>
      </c>
      <c r="AB127" s="42">
        <f t="shared" si="87"/>
        <v>148.59292669046553</v>
      </c>
      <c r="AC127" s="42">
        <f t="shared" si="84"/>
        <v>12630.398768689571</v>
      </c>
      <c r="AD127" s="42">
        <f t="shared" si="81"/>
        <v>2103705.6000000117</v>
      </c>
      <c r="AE127" s="42">
        <f t="shared" si="50"/>
        <v>10.669527890212892</v>
      </c>
      <c r="AF127" s="46">
        <f t="shared" si="85"/>
        <v>166.55892173531711</v>
      </c>
      <c r="AG127" s="41">
        <v>57</v>
      </c>
      <c r="AH127" s="41">
        <v>1</v>
      </c>
      <c r="AJ127" s="42">
        <f t="shared" ref="AJ127" si="108">AJ126*AH127</f>
        <v>1.0937032162542675</v>
      </c>
      <c r="AK127" s="42">
        <f t="shared" si="95"/>
        <v>62.341083326493248</v>
      </c>
      <c r="AL127" s="42">
        <f t="shared" si="28"/>
        <v>43372.752830269521</v>
      </c>
      <c r="AM127" s="42">
        <f t="shared" si="83"/>
        <v>44.567671539359097</v>
      </c>
      <c r="AN127" s="46">
        <f t="shared" si="96"/>
        <v>695.73306262769563</v>
      </c>
      <c r="AO127" s="41">
        <v>27</v>
      </c>
      <c r="AP127" s="41">
        <v>1</v>
      </c>
      <c r="AR127" s="42">
        <f t="shared" si="77"/>
        <v>0.13273375599553636</v>
      </c>
      <c r="AS127" s="42">
        <f t="shared" si="74"/>
        <v>3.5838114118794815</v>
      </c>
      <c r="AT127" s="42">
        <f t="shared" si="71"/>
        <v>677.69926297295967</v>
      </c>
      <c r="AU127" s="42">
        <f t="shared" si="72"/>
        <v>12.113486722775596</v>
      </c>
      <c r="AV127" s="46">
        <f t="shared" si="75"/>
        <v>189.10014648833027</v>
      </c>
    </row>
    <row r="128" spans="1:48">
      <c r="A128" s="52">
        <v>6.06</v>
      </c>
      <c r="B128" s="39">
        <f t="shared" si="30"/>
        <v>1.6099999999999999</v>
      </c>
      <c r="C128" s="39">
        <f t="shared" si="21"/>
        <v>1.6099999999999999</v>
      </c>
      <c r="D128" s="39">
        <f t="shared" si="22"/>
        <v>15.708125999999996</v>
      </c>
      <c r="E128" s="40">
        <f t="shared" si="23"/>
        <v>22137669.232745752</v>
      </c>
      <c r="F128" s="41">
        <f t="shared" si="31"/>
        <v>24.400000000000013</v>
      </c>
      <c r="G128" s="41">
        <v>122</v>
      </c>
      <c r="H128" s="48">
        <f t="shared" si="24"/>
        <v>122</v>
      </c>
      <c r="I128" s="41">
        <v>1</v>
      </c>
      <c r="K128" s="42">
        <f t="shared" si="25"/>
        <v>17730.127134720002</v>
      </c>
      <c r="L128" s="42">
        <f t="shared" si="32"/>
        <v>2163075.5104358401</v>
      </c>
      <c r="M128" s="42">
        <f t="shared" si="26"/>
        <v>221376692.32745752</v>
      </c>
      <c r="N128" s="42">
        <f t="shared" si="33"/>
        <v>6.5153212992594698</v>
      </c>
      <c r="O128" s="46">
        <f t="shared" si="27"/>
        <v>102.34348789925143</v>
      </c>
      <c r="P128" s="41">
        <v>108</v>
      </c>
      <c r="Q128" s="41">
        <v>1</v>
      </c>
      <c r="S128" s="42">
        <f t="shared" si="55"/>
        <v>1464.5681976946332</v>
      </c>
      <c r="T128" s="42">
        <f t="shared" si="52"/>
        <v>158173.36535102039</v>
      </c>
      <c r="U128" s="42">
        <f t="shared" si="49"/>
        <v>51176877.265136048</v>
      </c>
      <c r="W128" s="42">
        <f t="shared" si="34"/>
        <v>20.597573023936132</v>
      </c>
      <c r="X128" s="46">
        <f t="shared" si="53"/>
        <v>323.54927235418972</v>
      </c>
      <c r="Y128" s="41">
        <v>86</v>
      </c>
      <c r="Z128" s="41">
        <v>1</v>
      </c>
      <c r="AB128" s="42">
        <f t="shared" si="87"/>
        <v>148.59292669046553</v>
      </c>
      <c r="AC128" s="42">
        <f t="shared" si="84"/>
        <v>12778.991695380037</v>
      </c>
      <c r="AD128" s="42">
        <f t="shared" si="81"/>
        <v>2424051.2716573733</v>
      </c>
      <c r="AE128" s="42">
        <f t="shared" si="50"/>
        <v>12.075936962950024</v>
      </c>
      <c r="AF128" s="46">
        <f t="shared" si="85"/>
        <v>189.69033938207627</v>
      </c>
      <c r="AG128" s="41">
        <v>58</v>
      </c>
      <c r="AH128" s="41">
        <v>1</v>
      </c>
      <c r="AJ128" s="42">
        <f t="shared" ref="AJ128" si="109">AJ127*AH128</f>
        <v>1.0937032162542675</v>
      </c>
      <c r="AK128" s="42">
        <f t="shared" si="95"/>
        <v>63.434786542747517</v>
      </c>
      <c r="AL128" s="42">
        <f t="shared" si="28"/>
        <v>49977.419204234247</v>
      </c>
      <c r="AM128" s="42">
        <f t="shared" si="83"/>
        <v>50.155892940759394</v>
      </c>
      <c r="AN128" s="46">
        <f t="shared" si="96"/>
        <v>787.85508595595888</v>
      </c>
      <c r="AO128" s="41">
        <v>28</v>
      </c>
      <c r="AP128" s="41">
        <v>1</v>
      </c>
      <c r="AR128" s="42">
        <f t="shared" si="77"/>
        <v>0.13273375599553636</v>
      </c>
      <c r="AS128" s="42">
        <f t="shared" si="74"/>
        <v>3.7165451678750179</v>
      </c>
      <c r="AT128" s="42">
        <f t="shared" si="71"/>
        <v>780.89717506615864</v>
      </c>
      <c r="AU128" s="42">
        <f t="shared" si="72"/>
        <v>13.376117044042863</v>
      </c>
      <c r="AV128" s="46">
        <f t="shared" si="75"/>
        <v>210.1137319185728</v>
      </c>
    </row>
    <row r="129" spans="1:56">
      <c r="A129" s="52">
        <v>6.06</v>
      </c>
      <c r="B129" s="39">
        <f t="shared" si="30"/>
        <v>1.615</v>
      </c>
      <c r="C129" s="39">
        <f t="shared" si="21"/>
        <v>1.615</v>
      </c>
      <c r="D129" s="39">
        <f t="shared" si="22"/>
        <v>15.805843499999998</v>
      </c>
      <c r="E129" s="40">
        <f t="shared" si="23"/>
        <v>25429504.231123522</v>
      </c>
      <c r="F129" s="41">
        <f t="shared" si="31"/>
        <v>24.600000000000012</v>
      </c>
      <c r="G129" s="41">
        <v>123</v>
      </c>
      <c r="H129" s="48">
        <f t="shared" si="24"/>
        <v>123</v>
      </c>
      <c r="I129" s="41">
        <v>1</v>
      </c>
      <c r="K129" s="42">
        <f t="shared" si="25"/>
        <v>17730.127134720002</v>
      </c>
      <c r="L129" s="42">
        <f t="shared" si="32"/>
        <v>2180805.6375705604</v>
      </c>
      <c r="M129" s="42">
        <f t="shared" si="26"/>
        <v>254295042.31123522</v>
      </c>
      <c r="N129" s="42">
        <f t="shared" si="33"/>
        <v>7.3773986964756393</v>
      </c>
      <c r="O129" s="46">
        <f t="shared" si="27"/>
        <v>116.60600923359794</v>
      </c>
      <c r="P129" s="41">
        <v>109</v>
      </c>
      <c r="Q129" s="41">
        <v>1</v>
      </c>
      <c r="S129" s="42">
        <f t="shared" si="55"/>
        <v>1464.5681976946332</v>
      </c>
      <c r="T129" s="42">
        <f t="shared" si="52"/>
        <v>159637.93354871502</v>
      </c>
      <c r="U129" s="42">
        <f t="shared" si="49"/>
        <v>58969362.413838685</v>
      </c>
      <c r="W129" s="42">
        <f t="shared" si="34"/>
        <v>23.370750405474524</v>
      </c>
      <c r="X129" s="46">
        <f t="shared" si="53"/>
        <v>369.39442338649184</v>
      </c>
      <c r="Y129" s="41">
        <v>87</v>
      </c>
      <c r="Z129" s="41">
        <v>1</v>
      </c>
      <c r="AB129" s="42">
        <f t="shared" si="87"/>
        <v>148.59292669046553</v>
      </c>
      <c r="AC129" s="42">
        <f t="shared" si="84"/>
        <v>12927.584622070501</v>
      </c>
      <c r="AD129" s="42">
        <f t="shared" si="81"/>
        <v>2793151.2352253366</v>
      </c>
      <c r="AE129" s="42">
        <f t="shared" si="50"/>
        <v>13.669712619983938</v>
      </c>
      <c r="AF129" s="46">
        <f t="shared" si="85"/>
        <v>216.06133836144107</v>
      </c>
      <c r="AG129" s="41">
        <v>59</v>
      </c>
      <c r="AH129" s="41">
        <v>1</v>
      </c>
      <c r="AJ129" s="42">
        <f t="shared" ref="AJ129" si="110">AJ128*AH129</f>
        <v>1.0937032162542675</v>
      </c>
      <c r="AK129" s="42">
        <f t="shared" si="95"/>
        <v>64.528489759001786</v>
      </c>
      <c r="AL129" s="42">
        <f t="shared" si="28"/>
        <v>57587.267982264144</v>
      </c>
      <c r="AM129" s="42">
        <f t="shared" si="83"/>
        <v>56.462135134554863</v>
      </c>
      <c r="AN129" s="46">
        <f t="shared" si="96"/>
        <v>892.43167161262545</v>
      </c>
      <c r="AO129" s="41">
        <v>29</v>
      </c>
      <c r="AP129" s="41">
        <v>1</v>
      </c>
      <c r="AR129" s="42">
        <f t="shared" si="77"/>
        <v>0.13273375599553636</v>
      </c>
      <c r="AS129" s="42">
        <f t="shared" si="74"/>
        <v>3.8492789238705543</v>
      </c>
      <c r="AT129" s="42">
        <f t="shared" si="71"/>
        <v>899.80106222287554</v>
      </c>
      <c r="AU129" s="42">
        <f t="shared" si="72"/>
        <v>14.789362098961711</v>
      </c>
      <c r="AV129" s="46">
        <f t="shared" si="75"/>
        <v>233.75834280102029</v>
      </c>
    </row>
    <row r="130" spans="1:56">
      <c r="A130" s="52">
        <v>6.06</v>
      </c>
      <c r="B130" s="39">
        <f t="shared" si="30"/>
        <v>1.62</v>
      </c>
      <c r="C130" s="39">
        <f t="shared" si="21"/>
        <v>1.62</v>
      </c>
      <c r="D130" s="39">
        <f t="shared" si="22"/>
        <v>15.903864</v>
      </c>
      <c r="E130" s="40">
        <f t="shared" si="23"/>
        <v>29210829.678681735</v>
      </c>
      <c r="F130" s="41">
        <f t="shared" si="31"/>
        <v>24.800000000000015</v>
      </c>
      <c r="G130" s="41">
        <v>124</v>
      </c>
      <c r="H130" s="48">
        <f t="shared" si="24"/>
        <v>124</v>
      </c>
      <c r="I130" s="41">
        <v>1</v>
      </c>
      <c r="K130" s="42">
        <f t="shared" si="25"/>
        <v>17730.127134720002</v>
      </c>
      <c r="L130" s="42">
        <f t="shared" si="32"/>
        <v>2198535.7647052803</v>
      </c>
      <c r="M130" s="42">
        <f t="shared" si="26"/>
        <v>292108296.78681737</v>
      </c>
      <c r="N130" s="42">
        <f t="shared" si="33"/>
        <v>8.3542545585232428</v>
      </c>
      <c r="O130" s="46">
        <f t="shared" si="27"/>
        <v>132.86492832013369</v>
      </c>
      <c r="P130" s="49">
        <v>110</v>
      </c>
      <c r="Q130" s="41">
        <v>1</v>
      </c>
      <c r="S130" s="42">
        <f t="shared" si="55"/>
        <v>1464.5681976946332</v>
      </c>
      <c r="T130" s="42">
        <f t="shared" si="52"/>
        <v>161102.50174640966</v>
      </c>
      <c r="U130" s="42">
        <f t="shared" si="49"/>
        <v>67947724.800000489</v>
      </c>
      <c r="W130" s="42">
        <f t="shared" si="34"/>
        <v>26.519783928465326</v>
      </c>
      <c r="X130" s="46">
        <f t="shared" si="53"/>
        <v>421.7670369076983</v>
      </c>
      <c r="Y130" s="41">
        <v>88</v>
      </c>
      <c r="Z130" s="41">
        <v>1</v>
      </c>
      <c r="AB130" s="42">
        <f t="shared" si="87"/>
        <v>148.59292669046553</v>
      </c>
      <c r="AC130" s="42">
        <f t="shared" si="84"/>
        <v>13076.177548760967</v>
      </c>
      <c r="AD130" s="42">
        <f t="shared" si="81"/>
        <v>3218421.629251563</v>
      </c>
      <c r="AE130" s="42">
        <f t="shared" si="50"/>
        <v>15.476026908403577</v>
      </c>
      <c r="AF130" s="46">
        <f t="shared" si="85"/>
        <v>246.12862721159095</v>
      </c>
      <c r="AG130" s="49">
        <v>60</v>
      </c>
      <c r="AH130" s="41">
        <v>8</v>
      </c>
      <c r="AJ130" s="42">
        <f t="shared" ref="AJ130" si="111">AJ129*AH130</f>
        <v>8.7496257300341398</v>
      </c>
      <c r="AK130" s="42">
        <f t="shared" si="95"/>
        <v>524.97754380204833</v>
      </c>
      <c r="AL130" s="42">
        <f t="shared" si="28"/>
        <v>66355.200000000259</v>
      </c>
      <c r="AM130" s="42">
        <f t="shared" si="83"/>
        <v>7.9475191425196821</v>
      </c>
      <c r="AN130" s="46">
        <f t="shared" si="96"/>
        <v>126.39626358002964</v>
      </c>
      <c r="AO130" s="49">
        <v>30</v>
      </c>
      <c r="AP130" s="41">
        <v>1</v>
      </c>
      <c r="AR130" s="42">
        <f t="shared" si="77"/>
        <v>0.13273375599553636</v>
      </c>
      <c r="AS130" s="42">
        <f t="shared" si="74"/>
        <v>3.9820126798660906</v>
      </c>
      <c r="AT130" s="42">
        <f t="shared" si="71"/>
        <v>1036.8000000000018</v>
      </c>
      <c r="AU130" s="42">
        <f t="shared" si="72"/>
        <v>16.371546149323954</v>
      </c>
      <c r="AV130" s="46">
        <f t="shared" si="75"/>
        <v>260.37084342857185</v>
      </c>
    </row>
    <row r="131" spans="1:56">
      <c r="A131" s="52">
        <v>6.06</v>
      </c>
      <c r="B131" s="39">
        <f t="shared" si="30"/>
        <v>1.625</v>
      </c>
      <c r="C131" s="39">
        <f t="shared" si="21"/>
        <v>1.625</v>
      </c>
      <c r="D131" s="39">
        <f t="shared" si="22"/>
        <v>16.002187500000002</v>
      </c>
      <c r="E131" s="40">
        <f t="shared" si="23"/>
        <v>33554432.000000276</v>
      </c>
      <c r="F131" s="41">
        <f t="shared" si="31"/>
        <v>25.000000000000011</v>
      </c>
      <c r="G131" s="41">
        <v>125</v>
      </c>
      <c r="H131" s="48">
        <f t="shared" si="24"/>
        <v>125</v>
      </c>
      <c r="I131" s="41">
        <v>1</v>
      </c>
      <c r="K131" s="42">
        <f t="shared" si="25"/>
        <v>17730.127134720002</v>
      </c>
      <c r="L131" s="42">
        <f t="shared" si="32"/>
        <v>2216265.8918400002</v>
      </c>
      <c r="M131" s="42">
        <f t="shared" si="26"/>
        <v>335544320.00000274</v>
      </c>
      <c r="N131" s="42">
        <f t="shared" si="33"/>
        <v>9.4612533943469543</v>
      </c>
      <c r="O131" s="46">
        <f t="shared" si="27"/>
        <v>151.40075080135142</v>
      </c>
      <c r="P131" s="41">
        <v>111</v>
      </c>
      <c r="Q131" s="41">
        <v>1</v>
      </c>
      <c r="S131" s="42">
        <f t="shared" si="55"/>
        <v>1464.5681976946332</v>
      </c>
      <c r="T131" s="42">
        <f t="shared" si="52"/>
        <v>162567.0699441043</v>
      </c>
      <c r="U131" s="42">
        <f t="shared" si="49"/>
        <v>78292339.208809674</v>
      </c>
      <c r="W131" s="42">
        <f t="shared" si="34"/>
        <v>30.095900059978252</v>
      </c>
      <c r="X131" s="46">
        <f t="shared" si="53"/>
        <v>481.60023574103326</v>
      </c>
      <c r="Y131" s="41">
        <v>89</v>
      </c>
      <c r="Z131" s="41">
        <v>1</v>
      </c>
      <c r="AB131" s="42">
        <f t="shared" si="87"/>
        <v>148.59292669046553</v>
      </c>
      <c r="AC131" s="42">
        <f t="shared" si="84"/>
        <v>13224.770475451433</v>
      </c>
      <c r="AD131" s="42">
        <f t="shared" si="81"/>
        <v>3708406.111551384</v>
      </c>
      <c r="AE131" s="42">
        <f t="shared" si="50"/>
        <v>17.523457113557498</v>
      </c>
      <c r="AF131" s="46">
        <f t="shared" si="85"/>
        <v>280.4136463793559</v>
      </c>
      <c r="AG131" s="41">
        <v>61</v>
      </c>
      <c r="AH131" s="41">
        <v>1</v>
      </c>
      <c r="AJ131" s="42">
        <f t="shared" ref="AJ131" si="112">AJ130*AH131</f>
        <v>8.7496257300341398</v>
      </c>
      <c r="AK131" s="42">
        <f t="shared" si="95"/>
        <v>533.72716953208248</v>
      </c>
      <c r="AL131" s="42">
        <f t="shared" si="28"/>
        <v>76457.36250860295</v>
      </c>
      <c r="AM131" s="42">
        <f t="shared" si="83"/>
        <v>8.9520118080109459</v>
      </c>
      <c r="AN131" s="46">
        <f t="shared" si="96"/>
        <v>143.25177145400517</v>
      </c>
      <c r="AO131" s="41">
        <v>31</v>
      </c>
      <c r="AP131" s="41">
        <v>1</v>
      </c>
      <c r="AR131" s="42">
        <f t="shared" si="77"/>
        <v>0.13273375599553636</v>
      </c>
      <c r="AS131" s="42">
        <f t="shared" si="74"/>
        <v>4.114746435861627</v>
      </c>
      <c r="AT131" s="42">
        <f t="shared" si="71"/>
        <v>1194.6462891969188</v>
      </c>
      <c r="AU131" s="42">
        <f t="shared" si="72"/>
        <v>18.143326077253452</v>
      </c>
      <c r="AV131" s="46">
        <f t="shared" si="75"/>
        <v>290.33290576184925</v>
      </c>
    </row>
    <row r="132" spans="1:56">
      <c r="A132" s="52">
        <v>6.06</v>
      </c>
      <c r="B132" s="39">
        <f t="shared" si="30"/>
        <v>1.63</v>
      </c>
      <c r="C132" s="39">
        <f t="shared" si="21"/>
        <v>1.63</v>
      </c>
      <c r="D132" s="39">
        <f t="shared" si="22"/>
        <v>16.100813999999996</v>
      </c>
      <c r="E132" s="40">
        <f t="shared" si="23"/>
        <v>38543920.841260195</v>
      </c>
      <c r="F132" s="41">
        <f t="shared" si="31"/>
        <v>25.200000000000014</v>
      </c>
      <c r="G132" s="41">
        <v>126</v>
      </c>
      <c r="H132" s="48">
        <f t="shared" si="24"/>
        <v>126</v>
      </c>
      <c r="I132" s="41">
        <v>1</v>
      </c>
      <c r="K132" s="42">
        <f t="shared" si="25"/>
        <v>17730.127134720002</v>
      </c>
      <c r="L132" s="42">
        <f t="shared" si="32"/>
        <v>2233996.01897472</v>
      </c>
      <c r="M132" s="42">
        <f t="shared" si="26"/>
        <v>385439208.41260195</v>
      </c>
      <c r="N132" s="42">
        <f t="shared" si="33"/>
        <v>10.715826242655433</v>
      </c>
      <c r="O132" s="46">
        <f t="shared" si="27"/>
        <v>172.53352518931396</v>
      </c>
      <c r="P132" s="41">
        <v>112</v>
      </c>
      <c r="Q132" s="41">
        <v>1</v>
      </c>
      <c r="S132" s="42">
        <f t="shared" si="55"/>
        <v>1464.5681976946332</v>
      </c>
      <c r="T132" s="42">
        <f t="shared" si="52"/>
        <v>164031.63814179893</v>
      </c>
      <c r="U132" s="42">
        <f t="shared" si="49"/>
        <v>90211002.123438895</v>
      </c>
      <c r="W132" s="42">
        <f t="shared" si="34"/>
        <v>34.157340748102222</v>
      </c>
      <c r="X132" s="46">
        <f t="shared" si="53"/>
        <v>549.9609901198146</v>
      </c>
      <c r="Y132" s="49">
        <v>90</v>
      </c>
      <c r="Z132" s="41">
        <v>1</v>
      </c>
      <c r="AB132" s="42">
        <f t="shared" si="87"/>
        <v>148.59292669046553</v>
      </c>
      <c r="AC132" s="42">
        <f t="shared" si="84"/>
        <v>13373.363402141898</v>
      </c>
      <c r="AD132" s="42">
        <f t="shared" si="81"/>
        <v>4272947.2000000263</v>
      </c>
      <c r="AE132" s="42">
        <f t="shared" si="50"/>
        <v>19.844449112778388</v>
      </c>
      <c r="AF132" s="46">
        <f t="shared" si="85"/>
        <v>319.51178409730977</v>
      </c>
      <c r="AG132" s="41">
        <v>62</v>
      </c>
      <c r="AH132" s="41">
        <v>1</v>
      </c>
      <c r="AJ132" s="42">
        <f t="shared" ref="AJ132" si="113">AJ131*AH132</f>
        <v>8.7496257300341398</v>
      </c>
      <c r="AK132" s="42">
        <f t="shared" si="95"/>
        <v>542.47679526211664</v>
      </c>
      <c r="AL132" s="42">
        <f t="shared" si="28"/>
        <v>88096.68176117049</v>
      </c>
      <c r="AM132" s="42">
        <f t="shared" si="83"/>
        <v>10.086269124228844</v>
      </c>
      <c r="AN132" s="46">
        <f t="shared" si="96"/>
        <v>162.39714312315147</v>
      </c>
      <c r="AO132" s="41">
        <v>32</v>
      </c>
      <c r="AP132" s="41">
        <v>1</v>
      </c>
      <c r="AR132" s="42">
        <f t="shared" si="77"/>
        <v>0.13273375599553636</v>
      </c>
      <c r="AS132" s="42">
        <f t="shared" si="74"/>
        <v>4.2474801918571634</v>
      </c>
      <c r="AT132" s="42">
        <f t="shared" si="71"/>
        <v>1376.5106525182864</v>
      </c>
      <c r="AU132" s="42">
        <f t="shared" si="72"/>
        <v>20.12798877037886</v>
      </c>
      <c r="AV132" s="46">
        <f t="shared" si="75"/>
        <v>324.07700338595868</v>
      </c>
    </row>
    <row r="133" spans="1:56">
      <c r="A133" s="52">
        <v>6.06</v>
      </c>
      <c r="B133" s="39">
        <f t="shared" si="30"/>
        <v>1.635</v>
      </c>
      <c r="C133" s="39">
        <f t="shared" si="21"/>
        <v>1.635</v>
      </c>
      <c r="D133" s="39">
        <f t="shared" si="22"/>
        <v>16.1997435</v>
      </c>
      <c r="E133" s="40">
        <f t="shared" si="23"/>
        <v>44275338.465491526</v>
      </c>
      <c r="F133" s="41">
        <f t="shared" si="31"/>
        <v>25.400000000000013</v>
      </c>
      <c r="G133" s="41">
        <v>127</v>
      </c>
      <c r="H133" s="48">
        <f t="shared" si="24"/>
        <v>127</v>
      </c>
      <c r="I133" s="41">
        <v>1</v>
      </c>
      <c r="K133" s="42">
        <f t="shared" si="25"/>
        <v>17730.127134720002</v>
      </c>
      <c r="L133" s="42">
        <f t="shared" si="32"/>
        <v>2251726.1461094404</v>
      </c>
      <c r="M133" s="42">
        <f t="shared" si="26"/>
        <v>442753384.65491527</v>
      </c>
      <c r="N133" s="42">
        <f t="shared" si="33"/>
        <v>12.137749801052786</v>
      </c>
      <c r="O133" s="46">
        <f t="shared" si="27"/>
        <v>196.62843344423118</v>
      </c>
      <c r="P133" s="41">
        <v>113</v>
      </c>
      <c r="Q133" s="41">
        <v>1</v>
      </c>
      <c r="S133" s="42">
        <f t="shared" si="55"/>
        <v>1464.5681976946332</v>
      </c>
      <c r="T133" s="42">
        <f t="shared" si="52"/>
        <v>165496.20633949357</v>
      </c>
      <c r="U133" s="42">
        <f t="shared" si="49"/>
        <v>103943098.54471734</v>
      </c>
      <c r="W133" s="42">
        <f t="shared" si="34"/>
        <v>38.770328244453623</v>
      </c>
      <c r="X133" s="46">
        <f t="shared" si="53"/>
        <v>628.06937297095396</v>
      </c>
      <c r="Y133" s="41">
        <v>91</v>
      </c>
      <c r="Z133" s="41">
        <v>1</v>
      </c>
      <c r="AB133" s="42">
        <f t="shared" si="87"/>
        <v>148.59292669046553</v>
      </c>
      <c r="AC133" s="42">
        <f t="shared" si="84"/>
        <v>13521.956328832364</v>
      </c>
      <c r="AD133" s="42">
        <f t="shared" si="81"/>
        <v>4923383.6387078334</v>
      </c>
      <c r="AE133" s="42">
        <f t="shared" si="50"/>
        <v>22.47584409570938</v>
      </c>
      <c r="AF133" s="46">
        <f t="shared" si="85"/>
        <v>364.10290929648141</v>
      </c>
      <c r="AG133" s="41">
        <v>63</v>
      </c>
      <c r="AH133" s="41">
        <v>1</v>
      </c>
      <c r="AJ133" s="42">
        <f t="shared" ref="AJ133" si="114">AJ132*AH133</f>
        <v>8.7496257300341398</v>
      </c>
      <c r="AK133" s="42">
        <f t="shared" si="95"/>
        <v>551.22642099215079</v>
      </c>
      <c r="AL133" s="42">
        <f t="shared" si="28"/>
        <v>101506.93217257519</v>
      </c>
      <c r="AM133" s="42">
        <f t="shared" si="83"/>
        <v>11.367305671589033</v>
      </c>
      <c r="AN133" s="46">
        <f t="shared" si="96"/>
        <v>184.14743616583758</v>
      </c>
      <c r="AO133" s="41">
        <v>33</v>
      </c>
      <c r="AP133" s="41">
        <v>1</v>
      </c>
      <c r="AR133" s="42">
        <f t="shared" si="77"/>
        <v>0.13273375599553636</v>
      </c>
      <c r="AS133" s="42">
        <f t="shared" si="74"/>
        <v>4.3802139478526998</v>
      </c>
      <c r="AT133" s="42">
        <f t="shared" si="71"/>
        <v>1586.0458151964842</v>
      </c>
      <c r="AU133" s="42">
        <f t="shared" si="72"/>
        <v>22.351787835991189</v>
      </c>
      <c r="AV133" s="46">
        <f t="shared" si="75"/>
        <v>362.09322970947733</v>
      </c>
    </row>
    <row r="134" spans="1:56">
      <c r="A134" s="52">
        <v>6.06</v>
      </c>
      <c r="B134" s="39">
        <f t="shared" si="30"/>
        <v>1.6400000000000001</v>
      </c>
      <c r="C134" s="39">
        <f t="shared" si="21"/>
        <v>1.6400000000000001</v>
      </c>
      <c r="D134" s="39">
        <f t="shared" si="22"/>
        <v>16.298976</v>
      </c>
      <c r="E134" s="40">
        <f t="shared" si="23"/>
        <v>50859008.462247066</v>
      </c>
      <c r="F134" s="41">
        <f t="shared" si="31"/>
        <v>25.600000000000016</v>
      </c>
      <c r="G134" s="41">
        <v>128</v>
      </c>
      <c r="H134" s="48">
        <f t="shared" si="24"/>
        <v>128</v>
      </c>
      <c r="I134" s="41">
        <v>1</v>
      </c>
      <c r="K134" s="42">
        <f t="shared" si="25"/>
        <v>17730.127134720002</v>
      </c>
      <c r="L134" s="42">
        <f t="shared" si="32"/>
        <v>2269456.2732441602</v>
      </c>
      <c r="M134" s="42">
        <f t="shared" si="26"/>
        <v>508590084.62247068</v>
      </c>
      <c r="N134" s="42">
        <f t="shared" si="33"/>
        <v>13.749463401616223</v>
      </c>
      <c r="O134" s="46">
        <f t="shared" si="27"/>
        <v>224.10217399582118</v>
      </c>
      <c r="P134" s="41">
        <v>114</v>
      </c>
      <c r="Q134" s="41">
        <v>1</v>
      </c>
      <c r="S134" s="42">
        <f t="shared" si="55"/>
        <v>1464.5681976946332</v>
      </c>
      <c r="T134" s="42">
        <f t="shared" si="52"/>
        <v>166960.77453718818</v>
      </c>
      <c r="U134" s="42">
        <f t="shared" si="49"/>
        <v>119764401.68259503</v>
      </c>
      <c r="W134" s="42">
        <f t="shared" si="34"/>
        <v>44.010163111122267</v>
      </c>
      <c r="X134" s="46">
        <f t="shared" si="53"/>
        <v>717.32059230426717</v>
      </c>
      <c r="Y134" s="41">
        <v>92</v>
      </c>
      <c r="Z134" s="41">
        <v>1</v>
      </c>
      <c r="AB134" s="42">
        <f t="shared" si="87"/>
        <v>148.59292669046553</v>
      </c>
      <c r="AC134" s="42">
        <f t="shared" si="84"/>
        <v>13670.549255522828</v>
      </c>
      <c r="AD134" s="42">
        <f t="shared" si="81"/>
        <v>5672777.7408910878</v>
      </c>
      <c r="AE134" s="42">
        <f t="shared" si="50"/>
        <v>25.459477355127831</v>
      </c>
      <c r="AF134" s="46">
        <f t="shared" si="85"/>
        <v>414.96341038377199</v>
      </c>
      <c r="AG134" s="41">
        <v>64</v>
      </c>
      <c r="AH134" s="41">
        <v>1</v>
      </c>
      <c r="AJ134" s="42">
        <f t="shared" ref="AJ134" si="115">AJ133*AH134</f>
        <v>8.7496257300341398</v>
      </c>
      <c r="AK134" s="42">
        <f t="shared" si="95"/>
        <v>559.97604672218495</v>
      </c>
      <c r="AL134" s="42">
        <f t="shared" si="28"/>
        <v>116957.42351815882</v>
      </c>
      <c r="AM134" s="42">
        <f t="shared" si="83"/>
        <v>12.814392497846947</v>
      </c>
      <c r="AN134" s="46">
        <f t="shared" si="96"/>
        <v>208.86147577698745</v>
      </c>
      <c r="AO134" s="41">
        <v>34</v>
      </c>
      <c r="AP134" s="41">
        <v>1</v>
      </c>
      <c r="AR134" s="42">
        <f t="shared" si="77"/>
        <v>0.13273375599553636</v>
      </c>
      <c r="AS134" s="42">
        <f t="shared" si="74"/>
        <v>4.5129477038482362</v>
      </c>
      <c r="AT134" s="42">
        <f t="shared" si="71"/>
        <v>1827.4597424712279</v>
      </c>
      <c r="AU134" s="42">
        <f t="shared" si="72"/>
        <v>24.844324745511909</v>
      </c>
      <c r="AV134" s="46">
        <f t="shared" si="75"/>
        <v>404.93705276330468</v>
      </c>
      <c r="BA134" s="42"/>
    </row>
    <row r="135" spans="1:56">
      <c r="A135" s="52">
        <v>6.06</v>
      </c>
      <c r="B135" s="39">
        <f t="shared" si="30"/>
        <v>1.645</v>
      </c>
      <c r="C135" s="39">
        <f t="shared" ref="C135:C198" si="116">(100%+G135*0.5%)</f>
        <v>1.645</v>
      </c>
      <c r="D135" s="39">
        <f t="shared" ref="D135:D198" si="117">A135*B135*C135*1</f>
        <v>16.398511500000001</v>
      </c>
      <c r="E135" s="40">
        <f t="shared" ref="E135:E198" si="118">POWER($F$1,G135)</f>
        <v>58421659.357363492</v>
      </c>
      <c r="F135" s="41">
        <f t="shared" si="31"/>
        <v>25.800000000000011</v>
      </c>
      <c r="G135" s="41">
        <v>129</v>
      </c>
      <c r="H135" s="48">
        <f t="shared" ref="H135:H198" si="119">I$4*G135</f>
        <v>129</v>
      </c>
      <c r="I135" s="41">
        <v>1</v>
      </c>
      <c r="K135" s="42">
        <f t="shared" ref="K135:K198" si="120">I135*K134</f>
        <v>17730.127134720002</v>
      </c>
      <c r="L135" s="42">
        <f t="shared" si="32"/>
        <v>2287186.4003788801</v>
      </c>
      <c r="M135" s="42">
        <f t="shared" ref="M135:M198" si="121">O$4*POWER($F$1,G135)</f>
        <v>584216593.57363486</v>
      </c>
      <c r="N135" s="42">
        <f t="shared" si="33"/>
        <v>15.576428982212528</v>
      </c>
      <c r="O135" s="46">
        <f t="shared" ref="O135:O198" si="122">M135/(H135*I135*K134)</f>
        <v>255.43024979374547</v>
      </c>
      <c r="P135" s="41">
        <v>115</v>
      </c>
      <c r="Q135" s="41">
        <v>1</v>
      </c>
      <c r="S135" s="42">
        <f t="shared" si="55"/>
        <v>1464.5681976946332</v>
      </c>
      <c r="T135" s="42">
        <f t="shared" si="52"/>
        <v>168425.34273488281</v>
      </c>
      <c r="U135" s="42">
        <f t="shared" si="49"/>
        <v>137992601.60000107</v>
      </c>
      <c r="W135" s="42">
        <f t="shared" si="34"/>
        <v>49.962473858094604</v>
      </c>
      <c r="X135" s="46">
        <f t="shared" si="53"/>
        <v>819.31020213041381</v>
      </c>
      <c r="Y135" s="41">
        <v>93</v>
      </c>
      <c r="Z135" s="41">
        <v>1</v>
      </c>
      <c r="AB135" s="42">
        <f t="shared" si="87"/>
        <v>148.59292669046553</v>
      </c>
      <c r="AC135" s="42">
        <f t="shared" si="84"/>
        <v>13819.142182213294</v>
      </c>
      <c r="AD135" s="42">
        <f t="shared" si="81"/>
        <v>6536177.2594059547</v>
      </c>
      <c r="AE135" s="42">
        <f t="shared" si="50"/>
        <v>28.842859052351727</v>
      </c>
      <c r="AF135" s="46">
        <f t="shared" si="85"/>
        <v>472.97995586286896</v>
      </c>
      <c r="AG135" s="41">
        <v>65</v>
      </c>
      <c r="AH135" s="41">
        <v>1</v>
      </c>
      <c r="AJ135" s="42">
        <f t="shared" ref="AJ135" si="123">AJ134*AH135</f>
        <v>8.7496257300341398</v>
      </c>
      <c r="AK135" s="42">
        <f t="shared" si="95"/>
        <v>568.7256724522191</v>
      </c>
      <c r="AL135" s="42">
        <f t="shared" ref="AL135:AL198" si="124">(10+$G135/20)*POWER($F$1,AG135)</f>
        <v>134758.40000000061</v>
      </c>
      <c r="AM135" s="42">
        <f t="shared" si="83"/>
        <v>14.44935909568227</v>
      </c>
      <c r="AN135" s="46">
        <f t="shared" si="96"/>
        <v>236.94798129817534</v>
      </c>
      <c r="AO135" s="41">
        <v>35</v>
      </c>
      <c r="AP135" s="41">
        <v>1</v>
      </c>
      <c r="AR135" s="42">
        <f t="shared" si="77"/>
        <v>0.13273375599553636</v>
      </c>
      <c r="AS135" s="42">
        <f t="shared" si="74"/>
        <v>4.6456814598437726</v>
      </c>
      <c r="AT135" s="42">
        <f t="shared" si="71"/>
        <v>2105.6000000000049</v>
      </c>
      <c r="AU135" s="42">
        <f t="shared" ref="AU135:AU198" si="125">AV135/$D135</f>
        <v>27.638980212145711</v>
      </c>
      <c r="AV135" s="46">
        <f t="shared" si="75"/>
        <v>453.2381348571439</v>
      </c>
      <c r="AW135" s="53"/>
      <c r="AX135" s="53"/>
      <c r="AY135" s="53"/>
      <c r="AZ135" s="53"/>
      <c r="BA135" s="54"/>
      <c r="BB135" s="54"/>
      <c r="BD135" s="54"/>
    </row>
    <row r="136" spans="1:56">
      <c r="A136" s="52">
        <v>6.06</v>
      </c>
      <c r="B136" s="39">
        <f t="shared" ref="B136:B199" si="126">(100%+G136*0.5%)</f>
        <v>1.65</v>
      </c>
      <c r="C136" s="39">
        <f t="shared" si="116"/>
        <v>1.65</v>
      </c>
      <c r="D136" s="39">
        <f t="shared" si="117"/>
        <v>16.498349999999999</v>
      </c>
      <c r="E136" s="40">
        <f t="shared" si="118"/>
        <v>67108864.000000581</v>
      </c>
      <c r="F136" s="41">
        <f t="shared" ref="F136:F199" si="127">LOG(E136,2)</f>
        <v>26.000000000000014</v>
      </c>
      <c r="G136" s="49">
        <v>130</v>
      </c>
      <c r="H136" s="48">
        <f t="shared" si="119"/>
        <v>130</v>
      </c>
      <c r="I136" s="41">
        <v>1</v>
      </c>
      <c r="K136" s="42">
        <f t="shared" si="120"/>
        <v>17730.127134720002</v>
      </c>
      <c r="L136" s="42">
        <f t="shared" ref="L136:L199" si="128">H136*K136</f>
        <v>2304916.5275136004</v>
      </c>
      <c r="M136" s="42">
        <f t="shared" si="121"/>
        <v>671088640.00000584</v>
      </c>
      <c r="N136" s="42">
        <f t="shared" ref="N136:N199" si="129">O136/$D136</f>
        <v>17.647539905663237</v>
      </c>
      <c r="O136" s="46">
        <f t="shared" si="122"/>
        <v>291.15529000259903</v>
      </c>
      <c r="P136" s="41">
        <v>116</v>
      </c>
      <c r="Q136" s="41">
        <v>1</v>
      </c>
      <c r="S136" s="42">
        <f t="shared" si="55"/>
        <v>1464.5681976946332</v>
      </c>
      <c r="T136" s="42">
        <f t="shared" si="52"/>
        <v>169889.91093257745</v>
      </c>
      <c r="U136" s="42">
        <f t="shared" si="49"/>
        <v>158993673.47019821</v>
      </c>
      <c r="W136" s="42">
        <f t="shared" ref="W136:W199" si="130">X136/$D136</f>
        <v>56.724639219629907</v>
      </c>
      <c r="X136" s="46">
        <f t="shared" si="53"/>
        <v>935.86295146918098</v>
      </c>
      <c r="Y136" s="41">
        <v>94</v>
      </c>
      <c r="Z136" s="41">
        <v>1</v>
      </c>
      <c r="AB136" s="42">
        <f t="shared" si="87"/>
        <v>148.59292669046553</v>
      </c>
      <c r="AC136" s="42">
        <f t="shared" si="84"/>
        <v>13967.73510890376</v>
      </c>
      <c r="AD136" s="42">
        <f t="shared" si="81"/>
        <v>7530917.026535118</v>
      </c>
      <c r="AE136" s="42">
        <f t="shared" si="50"/>
        <v>32.679948227572574</v>
      </c>
      <c r="AF136" s="46">
        <f t="shared" si="85"/>
        <v>539.16522384037194</v>
      </c>
      <c r="AG136" s="41">
        <v>66</v>
      </c>
      <c r="AH136" s="41">
        <v>1</v>
      </c>
      <c r="AJ136" s="42">
        <f t="shared" ref="AJ136" si="131">AJ135*AH136</f>
        <v>8.7496257300341398</v>
      </c>
      <c r="AK136" s="42">
        <f t="shared" si="95"/>
        <v>577.47529818225325</v>
      </c>
      <c r="AL136" s="42">
        <f t="shared" si="124"/>
        <v>155267.25924823992</v>
      </c>
      <c r="AM136" s="42">
        <f t="shared" si="83"/>
        <v>16.296936096769247</v>
      </c>
      <c r="AN136" s="46">
        <f t="shared" si="96"/>
        <v>268.87255565213286</v>
      </c>
      <c r="AO136" s="41">
        <v>36</v>
      </c>
      <c r="AP136" s="41">
        <v>1</v>
      </c>
      <c r="AR136" s="42">
        <f t="shared" si="77"/>
        <v>0.13273375599553636</v>
      </c>
      <c r="AS136" s="42">
        <f t="shared" si="74"/>
        <v>4.7784152158393089</v>
      </c>
      <c r="AT136" s="42">
        <f t="shared" si="71"/>
        <v>2426.0509257537437</v>
      </c>
      <c r="AU136" s="42">
        <f t="shared" si="125"/>
        <v>30.77340239534152</v>
      </c>
      <c r="AV136" s="46">
        <f t="shared" si="75"/>
        <v>507.71036340918272</v>
      </c>
      <c r="AW136" s="53"/>
      <c r="AX136" s="53"/>
      <c r="AY136" s="54"/>
      <c r="AZ136" s="53"/>
      <c r="BA136" s="54"/>
      <c r="BB136" s="54"/>
      <c r="BD136" s="54"/>
    </row>
    <row r="137" spans="1:56">
      <c r="A137" s="52">
        <v>6.06</v>
      </c>
      <c r="B137" s="39">
        <f t="shared" si="126"/>
        <v>1.655</v>
      </c>
      <c r="C137" s="39">
        <f t="shared" si="116"/>
        <v>1.655</v>
      </c>
      <c r="D137" s="39">
        <f t="shared" si="117"/>
        <v>16.598491499999998</v>
      </c>
      <c r="E137" s="40">
        <f t="shared" si="118"/>
        <v>77087841.682520419</v>
      </c>
      <c r="F137" s="41">
        <f t="shared" si="127"/>
        <v>26.200000000000014</v>
      </c>
      <c r="G137" s="41">
        <v>131</v>
      </c>
      <c r="H137" s="48">
        <f t="shared" si="119"/>
        <v>131</v>
      </c>
      <c r="I137" s="41">
        <v>1</v>
      </c>
      <c r="K137" s="42">
        <f t="shared" si="120"/>
        <v>17730.127134720002</v>
      </c>
      <c r="L137" s="42">
        <f t="shared" si="128"/>
        <v>2322646.6546483203</v>
      </c>
      <c r="M137" s="42">
        <f t="shared" si="121"/>
        <v>770878416.82520413</v>
      </c>
      <c r="N137" s="42">
        <f t="shared" si="129"/>
        <v>19.995585277889468</v>
      </c>
      <c r="O137" s="46">
        <f t="shared" si="122"/>
        <v>331.89655227257344</v>
      </c>
      <c r="P137" s="41">
        <v>117</v>
      </c>
      <c r="Q137" s="41">
        <v>1</v>
      </c>
      <c r="S137" s="42">
        <f t="shared" si="55"/>
        <v>1464.5681976946332</v>
      </c>
      <c r="T137" s="42">
        <f t="shared" si="52"/>
        <v>171354.47913027208</v>
      </c>
      <c r="U137" s="42">
        <f t="shared" si="49"/>
        <v>183189212.90097106</v>
      </c>
      <c r="W137" s="42">
        <f t="shared" si="130"/>
        <v>64.407406997428595</v>
      </c>
      <c r="X137" s="46">
        <f t="shared" si="53"/>
        <v>1069.065797583859</v>
      </c>
      <c r="Y137" s="41">
        <v>95</v>
      </c>
      <c r="Z137" s="41">
        <v>1</v>
      </c>
      <c r="AB137" s="42">
        <f t="shared" si="87"/>
        <v>148.59292669046553</v>
      </c>
      <c r="AC137" s="42">
        <f t="shared" si="84"/>
        <v>14116.328035594226</v>
      </c>
      <c r="AD137" s="42">
        <f t="shared" si="81"/>
        <v>8676966.4000000563</v>
      </c>
      <c r="AE137" s="42">
        <f t="shared" si="50"/>
        <v>37.032032880834343</v>
      </c>
      <c r="AF137" s="46">
        <f t="shared" si="85"/>
        <v>614.67588300024931</v>
      </c>
      <c r="AG137" s="41">
        <v>67</v>
      </c>
      <c r="AH137" s="41">
        <v>1</v>
      </c>
      <c r="AJ137" s="42">
        <f t="shared" ref="AJ137" si="132">AJ136*AH137</f>
        <v>8.7496257300341398</v>
      </c>
      <c r="AK137" s="42">
        <f t="shared" si="95"/>
        <v>586.22492391228741</v>
      </c>
      <c r="AL137" s="42">
        <f t="shared" si="124"/>
        <v>178895.71572360396</v>
      </c>
      <c r="AM137" s="42">
        <f t="shared" si="83"/>
        <v>18.385144206963378</v>
      </c>
      <c r="AN137" s="46">
        <f t="shared" si="96"/>
        <v>305.16565984555587</v>
      </c>
      <c r="AO137" s="41">
        <v>37</v>
      </c>
      <c r="AP137" s="41">
        <v>1</v>
      </c>
      <c r="AR137" s="42">
        <f t="shared" si="77"/>
        <v>0.13273375599553636</v>
      </c>
      <c r="AS137" s="42">
        <f t="shared" si="74"/>
        <v>4.9111489718348453</v>
      </c>
      <c r="AT137" s="42">
        <f t="shared" si="71"/>
        <v>2795.2455581813056</v>
      </c>
      <c r="AU137" s="42">
        <f t="shared" si="125"/>
        <v>34.290059419056462</v>
      </c>
      <c r="AV137" s="46">
        <f t="shared" si="75"/>
        <v>569.16325980170359</v>
      </c>
      <c r="AW137" s="53"/>
      <c r="AX137" s="53"/>
      <c r="AY137" s="54"/>
      <c r="AZ137" s="53"/>
      <c r="BA137" s="54"/>
      <c r="BB137" s="54"/>
      <c r="BD137" s="54"/>
    </row>
    <row r="138" spans="1:56">
      <c r="A138" s="52">
        <v>6.06</v>
      </c>
      <c r="B138" s="39">
        <f t="shared" si="126"/>
        <v>1.6600000000000001</v>
      </c>
      <c r="C138" s="39">
        <f t="shared" si="116"/>
        <v>1.6600000000000001</v>
      </c>
      <c r="D138" s="39">
        <f t="shared" si="117"/>
        <v>16.698936</v>
      </c>
      <c r="E138" s="40">
        <f t="shared" si="118"/>
        <v>88550676.930983081</v>
      </c>
      <c r="F138" s="41">
        <f t="shared" si="127"/>
        <v>26.400000000000013</v>
      </c>
      <c r="G138" s="41">
        <v>132</v>
      </c>
      <c r="H138" s="48">
        <f t="shared" si="119"/>
        <v>132</v>
      </c>
      <c r="I138" s="41">
        <v>1</v>
      </c>
      <c r="K138" s="42">
        <f t="shared" si="120"/>
        <v>17730.127134720002</v>
      </c>
      <c r="L138" s="42">
        <f t="shared" si="128"/>
        <v>2340376.7817830401</v>
      </c>
      <c r="M138" s="42">
        <f t="shared" si="121"/>
        <v>885506769.30983078</v>
      </c>
      <c r="N138" s="42">
        <f t="shared" si="129"/>
        <v>22.657777324598268</v>
      </c>
      <c r="O138" s="46">
        <f t="shared" si="122"/>
        <v>378.36077344571771</v>
      </c>
      <c r="P138" s="41">
        <v>118</v>
      </c>
      <c r="Q138" s="41">
        <v>1</v>
      </c>
      <c r="S138" s="42">
        <f t="shared" si="55"/>
        <v>1464.5681976946332</v>
      </c>
      <c r="T138" s="42">
        <f t="shared" si="52"/>
        <v>172819.04732796672</v>
      </c>
      <c r="U138" s="42">
        <f t="shared" si="49"/>
        <v>211064885.11832514</v>
      </c>
      <c r="W138" s="42">
        <f t="shared" si="130"/>
        <v>73.136736724566376</v>
      </c>
      <c r="X138" s="46">
        <f t="shared" si="53"/>
        <v>1221.3056858123834</v>
      </c>
      <c r="Y138" s="41">
        <v>96</v>
      </c>
      <c r="Z138" s="41">
        <v>1</v>
      </c>
      <c r="AB138" s="42">
        <f t="shared" si="87"/>
        <v>148.59292669046553</v>
      </c>
      <c r="AC138" s="42">
        <f t="shared" si="84"/>
        <v>14264.92096228469</v>
      </c>
      <c r="AD138" s="42">
        <f t="shared" si="81"/>
        <v>9997329.468201844</v>
      </c>
      <c r="AE138" s="42">
        <f t="shared" si="50"/>
        <v>41.968730720132058</v>
      </c>
      <c r="AF138" s="46">
        <f t="shared" si="85"/>
        <v>700.83314829671917</v>
      </c>
      <c r="AG138" s="41">
        <v>68</v>
      </c>
      <c r="AH138" s="41">
        <v>1</v>
      </c>
      <c r="AJ138" s="42">
        <f t="shared" ref="AJ138" si="133">AJ137*AH138</f>
        <v>8.7496257300341398</v>
      </c>
      <c r="AK138" s="42">
        <f t="shared" si="95"/>
        <v>594.97454964232156</v>
      </c>
      <c r="AL138" s="42">
        <f t="shared" si="124"/>
        <v>206118.05187336379</v>
      </c>
      <c r="AM138" s="42">
        <f t="shared" si="83"/>
        <v>20.745735660914754</v>
      </c>
      <c r="AN138" s="46">
        <f t="shared" si="96"/>
        <v>346.43171207453315</v>
      </c>
      <c r="AO138" s="41">
        <v>38</v>
      </c>
      <c r="AP138" s="41">
        <v>1</v>
      </c>
      <c r="AR138" s="42">
        <f t="shared" si="77"/>
        <v>0.13273375599553636</v>
      </c>
      <c r="AS138" s="42">
        <f t="shared" si="74"/>
        <v>5.0438827278303817</v>
      </c>
      <c r="AT138" s="42">
        <f t="shared" si="71"/>
        <v>3220.5945605213019</v>
      </c>
      <c r="AU138" s="42">
        <f t="shared" si="125"/>
        <v>38.236864701677383</v>
      </c>
      <c r="AV138" s="46">
        <f t="shared" si="75"/>
        <v>638.51495649396975</v>
      </c>
      <c r="AW138" s="53"/>
      <c r="AX138" s="53"/>
      <c r="AY138" s="53"/>
      <c r="AZ138" s="53"/>
      <c r="BA138" s="54"/>
      <c r="BB138" s="54"/>
      <c r="BD138" s="54"/>
    </row>
    <row r="139" spans="1:56">
      <c r="A139" s="52">
        <v>6.06</v>
      </c>
      <c r="B139" s="39">
        <f t="shared" si="126"/>
        <v>1.665</v>
      </c>
      <c r="C139" s="39">
        <f t="shared" si="116"/>
        <v>1.665</v>
      </c>
      <c r="D139" s="39">
        <f t="shared" si="117"/>
        <v>16.7996835</v>
      </c>
      <c r="E139" s="40">
        <f t="shared" si="118"/>
        <v>101718016.92449416</v>
      </c>
      <c r="F139" s="41">
        <f t="shared" si="127"/>
        <v>26.600000000000012</v>
      </c>
      <c r="G139" s="41">
        <v>133</v>
      </c>
      <c r="H139" s="48">
        <f t="shared" si="119"/>
        <v>133</v>
      </c>
      <c r="I139" s="41">
        <v>1</v>
      </c>
      <c r="K139" s="42">
        <f t="shared" si="120"/>
        <v>17730.127134720002</v>
      </c>
      <c r="L139" s="42">
        <f t="shared" si="128"/>
        <v>2358106.90891776</v>
      </c>
      <c r="M139" s="42">
        <f t="shared" si="121"/>
        <v>1017180169.2449416</v>
      </c>
      <c r="N139" s="42">
        <f t="shared" si="129"/>
        <v>25.676350418932579</v>
      </c>
      <c r="O139" s="46">
        <f t="shared" si="122"/>
        <v>431.35456047315972</v>
      </c>
      <c r="P139" s="41">
        <v>119</v>
      </c>
      <c r="Q139" s="41">
        <v>1</v>
      </c>
      <c r="S139" s="42">
        <f t="shared" si="55"/>
        <v>1464.5681976946332</v>
      </c>
      <c r="T139" s="42">
        <f t="shared" si="52"/>
        <v>174283.61552566136</v>
      </c>
      <c r="U139" s="42">
        <f t="shared" si="49"/>
        <v>243180157.07502538</v>
      </c>
      <c r="W139" s="42">
        <f t="shared" si="130"/>
        <v>83.055897193887219</v>
      </c>
      <c r="X139" s="46">
        <f t="shared" si="53"/>
        <v>1395.3127856658434</v>
      </c>
      <c r="Y139" s="41">
        <v>97</v>
      </c>
      <c r="Z139" s="41">
        <v>1</v>
      </c>
      <c r="AB139" s="42">
        <f t="shared" si="87"/>
        <v>148.59292669046553</v>
      </c>
      <c r="AC139" s="42">
        <f t="shared" si="84"/>
        <v>14413.513888975156</v>
      </c>
      <c r="AD139" s="42">
        <f t="shared" si="81"/>
        <v>11518506.022663007</v>
      </c>
      <c r="AE139" s="42">
        <f t="shared" si="50"/>
        <v>47.569127189148183</v>
      </c>
      <c r="AF139" s="46">
        <f t="shared" si="85"/>
        <v>799.14628114893412</v>
      </c>
      <c r="AG139" s="41">
        <v>69</v>
      </c>
      <c r="AH139" s="41">
        <v>1</v>
      </c>
      <c r="AJ139" s="42">
        <f t="shared" ref="AJ139" si="134">AJ138*AH139</f>
        <v>8.7496257300341398</v>
      </c>
      <c r="AK139" s="42">
        <f t="shared" si="95"/>
        <v>603.7241753723556</v>
      </c>
      <c r="AL139" s="42">
        <f t="shared" si="124"/>
        <v>237480.62214357863</v>
      </c>
      <c r="AM139" s="42">
        <f t="shared" si="83"/>
        <v>23.414695331401244</v>
      </c>
      <c r="AN139" s="46">
        <f t="shared" si="96"/>
        <v>393.3594708164685</v>
      </c>
      <c r="AO139" s="41">
        <v>39</v>
      </c>
      <c r="AP139" s="41">
        <v>1</v>
      </c>
      <c r="AR139" s="42">
        <f t="shared" si="77"/>
        <v>0.13273375599553636</v>
      </c>
      <c r="AS139" s="42">
        <f t="shared" si="74"/>
        <v>5.1766164838259181</v>
      </c>
      <c r="AT139" s="42">
        <f t="shared" si="71"/>
        <v>3710.6347209934092</v>
      </c>
      <c r="AU139" s="42">
        <f t="shared" si="125"/>
        <v>42.667884740424867</v>
      </c>
      <c r="AV139" s="46">
        <f t="shared" si="75"/>
        <v>716.80695925361749</v>
      </c>
      <c r="AZ139" s="42"/>
      <c r="BA139" s="42"/>
      <c r="BD139" s="41"/>
    </row>
    <row r="140" spans="1:56">
      <c r="A140" s="52">
        <v>6.06</v>
      </c>
      <c r="B140" s="39">
        <f t="shared" si="126"/>
        <v>1.67</v>
      </c>
      <c r="C140" s="39">
        <f t="shared" si="116"/>
        <v>1.67</v>
      </c>
      <c r="D140" s="39">
        <f t="shared" si="117"/>
        <v>16.900733999999996</v>
      </c>
      <c r="E140" s="40">
        <f t="shared" si="118"/>
        <v>116843318.71472701</v>
      </c>
      <c r="F140" s="41">
        <f t="shared" si="127"/>
        <v>26.800000000000015</v>
      </c>
      <c r="G140" s="41">
        <v>134</v>
      </c>
      <c r="H140" s="48">
        <f t="shared" si="119"/>
        <v>134</v>
      </c>
      <c r="I140" s="41">
        <v>1</v>
      </c>
      <c r="K140" s="42">
        <f t="shared" si="120"/>
        <v>17730.127134720002</v>
      </c>
      <c r="L140" s="42">
        <f t="shared" si="128"/>
        <v>2375837.0360524803</v>
      </c>
      <c r="M140" s="42">
        <f t="shared" si="121"/>
        <v>1168433187.1472702</v>
      </c>
      <c r="N140" s="42">
        <f t="shared" si="129"/>
        <v>29.099241526886313</v>
      </c>
      <c r="O140" s="46">
        <f t="shared" si="122"/>
        <v>491.79854064765931</v>
      </c>
      <c r="P140" s="49">
        <v>120</v>
      </c>
      <c r="Q140" s="41">
        <v>10</v>
      </c>
      <c r="R140" s="41" t="s">
        <v>22</v>
      </c>
      <c r="S140" s="42">
        <f t="shared" si="55"/>
        <v>14645.681976946333</v>
      </c>
      <c r="T140" s="42">
        <f t="shared" si="52"/>
        <v>1757481.8372335599</v>
      </c>
      <c r="U140" s="42">
        <f t="shared" si="49"/>
        <v>280179507.20000225</v>
      </c>
      <c r="W140" s="42">
        <f t="shared" si="130"/>
        <v>9.4327854212625262</v>
      </c>
      <c r="X140" s="46">
        <f t="shared" si="53"/>
        <v>159.42099728383587</v>
      </c>
      <c r="Y140" s="41">
        <v>98</v>
      </c>
      <c r="Z140" s="41">
        <v>1</v>
      </c>
      <c r="AB140" s="42">
        <f t="shared" si="87"/>
        <v>148.59292669046553</v>
      </c>
      <c r="AC140" s="42">
        <f t="shared" si="84"/>
        <v>14562.106815665622</v>
      </c>
      <c r="AD140" s="42">
        <f t="shared" si="81"/>
        <v>13271022.520617565</v>
      </c>
      <c r="AE140" s="42">
        <f t="shared" si="50"/>
        <v>53.923069682561795</v>
      </c>
      <c r="AF140" s="46">
        <f t="shared" si="85"/>
        <v>911.33945716844119</v>
      </c>
      <c r="AG140" s="49">
        <v>70</v>
      </c>
      <c r="AH140" s="41">
        <v>1</v>
      </c>
      <c r="AJ140" s="42">
        <f t="shared" ref="AJ140" si="135">AJ139*AH140</f>
        <v>8.7496257300341398</v>
      </c>
      <c r="AK140" s="42">
        <f t="shared" si="95"/>
        <v>612.47380110238976</v>
      </c>
      <c r="AL140" s="42">
        <f t="shared" si="124"/>
        <v>273612.80000000127</v>
      </c>
      <c r="AM140" s="42">
        <f t="shared" si="83"/>
        <v>26.432809603179258</v>
      </c>
      <c r="AN140" s="46">
        <f t="shared" si="96"/>
        <v>446.73388397597807</v>
      </c>
      <c r="AO140" s="49">
        <v>40</v>
      </c>
      <c r="AP140" s="41">
        <v>4</v>
      </c>
      <c r="AR140" s="42">
        <f t="shared" si="77"/>
        <v>0.53093502398214543</v>
      </c>
      <c r="AS140" s="42">
        <f t="shared" si="74"/>
        <v>21.237400959285818</v>
      </c>
      <c r="AT140" s="42">
        <f t="shared" si="71"/>
        <v>4275.2000000000116</v>
      </c>
      <c r="AU140" s="42">
        <f t="shared" si="125"/>
        <v>11.911035072711753</v>
      </c>
      <c r="AV140" s="46">
        <f t="shared" si="75"/>
        <v>201.30523542857196</v>
      </c>
      <c r="AX140" s="44"/>
      <c r="AZ140" s="42"/>
      <c r="BA140" s="42"/>
      <c r="BD140" s="51"/>
    </row>
    <row r="141" spans="1:56">
      <c r="A141" s="52">
        <v>6.06</v>
      </c>
      <c r="B141" s="39">
        <f t="shared" si="126"/>
        <v>1.675</v>
      </c>
      <c r="C141" s="39">
        <f t="shared" si="116"/>
        <v>1.675</v>
      </c>
      <c r="D141" s="39">
        <f t="shared" si="117"/>
        <v>17.002087499999998</v>
      </c>
      <c r="E141" s="40">
        <f t="shared" si="118"/>
        <v>134217728.00000122</v>
      </c>
      <c r="F141" s="41">
        <f t="shared" si="127"/>
        <v>27.000000000000011</v>
      </c>
      <c r="G141" s="41">
        <v>135</v>
      </c>
      <c r="H141" s="48">
        <f t="shared" si="119"/>
        <v>135</v>
      </c>
      <c r="I141" s="41">
        <v>1</v>
      </c>
      <c r="K141" s="42">
        <f t="shared" si="120"/>
        <v>17730.127134720002</v>
      </c>
      <c r="L141" s="42">
        <f t="shared" si="128"/>
        <v>2393567.1631872002</v>
      </c>
      <c r="M141" s="42">
        <f t="shared" si="121"/>
        <v>1342177280.0000122</v>
      </c>
      <c r="N141" s="42">
        <f t="shared" si="129"/>
        <v>32.980863172624382</v>
      </c>
      <c r="O141" s="46">
        <f t="shared" si="122"/>
        <v>560.74352148648723</v>
      </c>
      <c r="P141" s="41">
        <v>121</v>
      </c>
      <c r="Q141" s="41">
        <v>1</v>
      </c>
      <c r="R141" s="41" t="s">
        <v>84</v>
      </c>
      <c r="S141" s="42">
        <f t="shared" si="55"/>
        <v>14645.681976946333</v>
      </c>
      <c r="T141" s="42">
        <f t="shared" si="52"/>
        <v>1772127.5192105062</v>
      </c>
      <c r="U141" s="42">
        <f t="shared" si="49"/>
        <v>322805337.04555416</v>
      </c>
      <c r="W141" s="42">
        <f t="shared" si="130"/>
        <v>10.713798886529833</v>
      </c>
      <c r="X141" s="46">
        <f t="shared" si="53"/>
        <v>182.15694612618279</v>
      </c>
      <c r="Y141" s="41">
        <v>99</v>
      </c>
      <c r="Z141" s="41">
        <v>1</v>
      </c>
      <c r="AB141" s="42">
        <f t="shared" si="87"/>
        <v>148.59292669046553</v>
      </c>
      <c r="AC141" s="42">
        <f t="shared" si="84"/>
        <v>14710.699742356088</v>
      </c>
      <c r="AD141" s="42">
        <f t="shared" si="81"/>
        <v>15290043.659934947</v>
      </c>
      <c r="AE141" s="42">
        <f t="shared" si="50"/>
        <v>61.132639470484065</v>
      </c>
      <c r="AF141" s="46">
        <f t="shared" si="85"/>
        <v>1039.3824853831236</v>
      </c>
      <c r="AG141" s="41">
        <v>71</v>
      </c>
      <c r="AH141" s="41">
        <v>1</v>
      </c>
      <c r="AJ141" s="42">
        <f t="shared" ref="AJ141" si="136">AJ140*AH141</f>
        <v>8.7496257300341398</v>
      </c>
      <c r="AK141" s="42">
        <f t="shared" si="95"/>
        <v>621.22342683242391</v>
      </c>
      <c r="AL141" s="42">
        <f t="shared" si="124"/>
        <v>315239.58695854782</v>
      </c>
      <c r="AM141" s="42">
        <f t="shared" si="83"/>
        <v>29.846312229357522</v>
      </c>
      <c r="AN141" s="46">
        <f t="shared" si="96"/>
        <v>507.44961207585663</v>
      </c>
      <c r="AO141" s="41">
        <v>41</v>
      </c>
      <c r="AP141" s="41">
        <v>1</v>
      </c>
      <c r="AR141" s="42">
        <f t="shared" si="77"/>
        <v>0.53093502398214543</v>
      </c>
      <c r="AS141" s="42">
        <f t="shared" si="74"/>
        <v>21.768335983267963</v>
      </c>
      <c r="AT141" s="42">
        <f t="shared" si="71"/>
        <v>4925.6185462272997</v>
      </c>
      <c r="AU141" s="42">
        <f t="shared" si="125"/>
        <v>13.308628338429465</v>
      </c>
      <c r="AV141" s="46">
        <f t="shared" si="75"/>
        <v>226.27446351495735</v>
      </c>
      <c r="AX141" s="42"/>
      <c r="AZ141" s="42"/>
      <c r="BA141" s="42"/>
      <c r="BD141" s="46"/>
    </row>
    <row r="142" spans="1:56">
      <c r="A142" s="52">
        <v>6.06</v>
      </c>
      <c r="B142" s="39">
        <f t="shared" si="126"/>
        <v>1.6800000000000002</v>
      </c>
      <c r="C142" s="39">
        <f t="shared" si="116"/>
        <v>1.6800000000000002</v>
      </c>
      <c r="D142" s="39">
        <f t="shared" si="117"/>
        <v>17.103744000000003</v>
      </c>
      <c r="E142" s="40">
        <f t="shared" si="118"/>
        <v>154175683.3650409</v>
      </c>
      <c r="F142" s="41">
        <f t="shared" si="127"/>
        <v>27.200000000000014</v>
      </c>
      <c r="G142" s="41">
        <v>136</v>
      </c>
      <c r="H142" s="48">
        <f t="shared" si="119"/>
        <v>136</v>
      </c>
      <c r="I142" s="41">
        <v>1</v>
      </c>
      <c r="K142" s="42">
        <f t="shared" si="120"/>
        <v>17730.127134720002</v>
      </c>
      <c r="L142" s="42">
        <f t="shared" si="128"/>
        <v>2411297.2903219201</v>
      </c>
      <c r="M142" s="42">
        <f t="shared" si="121"/>
        <v>1541756833.650409</v>
      </c>
      <c r="N142" s="42">
        <f t="shared" si="129"/>
        <v>37.382981544263693</v>
      </c>
      <c r="O142" s="46">
        <f t="shared" si="122"/>
        <v>639.38894628981097</v>
      </c>
      <c r="P142" s="41">
        <v>122</v>
      </c>
      <c r="Q142" s="41">
        <v>1</v>
      </c>
      <c r="S142" s="42">
        <f t="shared" si="55"/>
        <v>14645.681976946333</v>
      </c>
      <c r="T142" s="42">
        <f t="shared" si="52"/>
        <v>1786773.2011874525</v>
      </c>
      <c r="U142" s="42">
        <f t="shared" si="49"/>
        <v>371912843.11012864</v>
      </c>
      <c r="W142" s="42">
        <f t="shared" si="130"/>
        <v>12.169719217356644</v>
      </c>
      <c r="X142" s="46">
        <f t="shared" si="53"/>
        <v>208.1477620455484</v>
      </c>
      <c r="Y142" s="49">
        <v>100</v>
      </c>
      <c r="Z142" s="41">
        <f>POWER(($B142+0.1)/$B142,2)*POWER(1.1,2)</f>
        <v>1.3583347505668937</v>
      </c>
      <c r="AA142" s="41" t="s">
        <v>91</v>
      </c>
      <c r="AB142" s="42">
        <f t="shared" si="87"/>
        <v>201.83893601209823</v>
      </c>
      <c r="AC142" s="42">
        <f t="shared" si="84"/>
        <v>20183.893601209824</v>
      </c>
      <c r="AD142" s="42">
        <f t="shared" si="81"/>
        <v>17616076.800000116</v>
      </c>
      <c r="AE142" s="42">
        <f t="shared" si="50"/>
        <v>51.028530191622743</v>
      </c>
      <c r="AF142" s="46">
        <f t="shared" si="85"/>
        <v>872.7789170937865</v>
      </c>
      <c r="AG142" s="41">
        <v>72</v>
      </c>
      <c r="AH142" s="41">
        <v>1</v>
      </c>
      <c r="AJ142" s="42">
        <f t="shared" ref="AJ142" si="137">AJ141*AH142</f>
        <v>8.7496257300341398</v>
      </c>
      <c r="AK142" s="42">
        <f t="shared" si="95"/>
        <v>629.97305256245807</v>
      </c>
      <c r="AL142" s="42">
        <f t="shared" si="124"/>
        <v>363196.13584973384</v>
      </c>
      <c r="AM142" s="42">
        <f t="shared" si="83"/>
        <v>33.707617648629864</v>
      </c>
      <c r="AN142" s="46">
        <f t="shared" si="96"/>
        <v>576.52646311204728</v>
      </c>
      <c r="AO142" s="41">
        <v>42</v>
      </c>
      <c r="AP142" s="41">
        <v>1</v>
      </c>
      <c r="AR142" s="42">
        <f t="shared" si="77"/>
        <v>0.53093502398214543</v>
      </c>
      <c r="AS142" s="42">
        <f t="shared" si="74"/>
        <v>22.299271007250109</v>
      </c>
      <c r="AT142" s="42">
        <f t="shared" si="71"/>
        <v>5674.9396226520803</v>
      </c>
      <c r="AU142" s="42">
        <f t="shared" si="125"/>
        <v>14.879193512797077</v>
      </c>
      <c r="AV142" s="46">
        <f t="shared" si="75"/>
        <v>254.48991676934196</v>
      </c>
      <c r="AX142" s="41" t="s">
        <v>32</v>
      </c>
      <c r="AZ142" s="42"/>
      <c r="BA142" s="42"/>
      <c r="BD142" s="41" t="s">
        <v>32</v>
      </c>
    </row>
    <row r="143" spans="1:56">
      <c r="A143" s="52">
        <v>6.06</v>
      </c>
      <c r="B143" s="39">
        <f t="shared" si="126"/>
        <v>1.6850000000000001</v>
      </c>
      <c r="C143" s="39">
        <f t="shared" si="116"/>
        <v>1.6850000000000001</v>
      </c>
      <c r="D143" s="39">
        <f t="shared" si="117"/>
        <v>17.205703500000002</v>
      </c>
      <c r="E143" s="40">
        <f t="shared" si="118"/>
        <v>177101353.86196622</v>
      </c>
      <c r="F143" s="41">
        <f t="shared" si="127"/>
        <v>27.400000000000013</v>
      </c>
      <c r="G143" s="41">
        <v>137</v>
      </c>
      <c r="H143" s="48">
        <f t="shared" si="119"/>
        <v>137</v>
      </c>
      <c r="I143" s="41">
        <v>1</v>
      </c>
      <c r="K143" s="42">
        <f t="shared" si="120"/>
        <v>17730.127134720002</v>
      </c>
      <c r="L143" s="42">
        <f t="shared" si="128"/>
        <v>2429027.4174566404</v>
      </c>
      <c r="M143" s="42">
        <f t="shared" si="121"/>
        <v>1771013538.6196623</v>
      </c>
      <c r="N143" s="42">
        <f t="shared" si="129"/>
        <v>42.375714087329733</v>
      </c>
      <c r="O143" s="46">
        <f t="shared" si="122"/>
        <v>729.10397218736864</v>
      </c>
      <c r="P143" s="41">
        <v>123</v>
      </c>
      <c r="Q143" s="41">
        <v>1</v>
      </c>
      <c r="S143" s="42">
        <f t="shared" si="55"/>
        <v>14645.681976946333</v>
      </c>
      <c r="T143" s="42">
        <f t="shared" si="52"/>
        <v>1801418.8831643988</v>
      </c>
      <c r="U143" s="42">
        <f t="shared" si="49"/>
        <v>428487146.29443139</v>
      </c>
      <c r="W143" s="42">
        <f t="shared" si="130"/>
        <v>13.824538843075501</v>
      </c>
      <c r="X143" s="46">
        <f t="shared" si="53"/>
        <v>237.86091635819014</v>
      </c>
      <c r="Y143" s="41">
        <v>101</v>
      </c>
      <c r="Z143" s="41">
        <v>8</v>
      </c>
      <c r="AB143" s="42">
        <f t="shared" si="87"/>
        <v>1614.7114880967858</v>
      </c>
      <c r="AC143" s="42">
        <f t="shared" si="84"/>
        <v>163085.86029777536</v>
      </c>
      <c r="AD143" s="42">
        <f t="shared" si="81"/>
        <v>20295783.317976039</v>
      </c>
      <c r="AE143" s="42">
        <f t="shared" si="50"/>
        <v>7.2329768338555427</v>
      </c>
      <c r="AF143" s="46">
        <f t="shared" si="85"/>
        <v>124.44845482568725</v>
      </c>
      <c r="AG143" s="41">
        <v>73</v>
      </c>
      <c r="AH143" s="41">
        <v>1</v>
      </c>
      <c r="AJ143" s="42">
        <f t="shared" ref="AJ143" si="138">AJ142*AH143</f>
        <v>8.7496257300341398</v>
      </c>
      <c r="AK143" s="42">
        <f t="shared" si="95"/>
        <v>638.72267829249222</v>
      </c>
      <c r="AL143" s="42">
        <f t="shared" si="124"/>
        <v>418444.47880315431</v>
      </c>
      <c r="AM143" s="42">
        <f t="shared" si="83"/>
        <v>38.076153675119841</v>
      </c>
      <c r="AN143" s="46">
        <f t="shared" si="96"/>
        <v>655.12701055454738</v>
      </c>
      <c r="AO143" s="41">
        <v>43</v>
      </c>
      <c r="AP143" s="41">
        <v>1</v>
      </c>
      <c r="AR143" s="42">
        <f t="shared" si="77"/>
        <v>0.53093502398214543</v>
      </c>
      <c r="AS143" s="42">
        <f t="shared" si="74"/>
        <v>22.830206031232255</v>
      </c>
      <c r="AT143" s="42">
        <f t="shared" si="71"/>
        <v>6538.1949812992725</v>
      </c>
      <c r="AU143" s="42">
        <f t="shared" si="125"/>
        <v>16.64468584212139</v>
      </c>
      <c r="AV143" s="46">
        <f t="shared" si="75"/>
        <v>286.38352945018846</v>
      </c>
      <c r="AX143" s="44">
        <v>1</v>
      </c>
      <c r="AZ143" s="42"/>
      <c r="BA143" s="42"/>
      <c r="BD143" s="51">
        <f>10+$G148/20</f>
        <v>17.100000000000001</v>
      </c>
    </row>
    <row r="144" spans="1:56">
      <c r="A144" s="52">
        <v>6.06</v>
      </c>
      <c r="B144" s="39">
        <f t="shared" si="126"/>
        <v>1.69</v>
      </c>
      <c r="C144" s="39">
        <f t="shared" si="116"/>
        <v>1.69</v>
      </c>
      <c r="D144" s="39">
        <f t="shared" si="117"/>
        <v>17.307965999999997</v>
      </c>
      <c r="E144" s="40">
        <f t="shared" si="118"/>
        <v>203436033.84898841</v>
      </c>
      <c r="F144" s="41">
        <f t="shared" si="127"/>
        <v>27.600000000000016</v>
      </c>
      <c r="G144" s="41">
        <v>138</v>
      </c>
      <c r="H144" s="48">
        <f t="shared" si="119"/>
        <v>138</v>
      </c>
      <c r="I144" s="41">
        <v>1</v>
      </c>
      <c r="K144" s="42">
        <f t="shared" si="120"/>
        <v>17730.127134720002</v>
      </c>
      <c r="L144" s="42">
        <f t="shared" si="128"/>
        <v>2446757.5445913603</v>
      </c>
      <c r="M144" s="42">
        <f t="shared" si="121"/>
        <v>2034360338.4898841</v>
      </c>
      <c r="N144" s="42">
        <f t="shared" si="129"/>
        <v>48.038662896636076</v>
      </c>
      <c r="O144" s="46">
        <f t="shared" si="122"/>
        <v>831.45154410043858</v>
      </c>
      <c r="P144" s="41">
        <v>124</v>
      </c>
      <c r="Q144" s="41">
        <v>1</v>
      </c>
      <c r="S144" s="42">
        <f t="shared" si="55"/>
        <v>14645.681976946333</v>
      </c>
      <c r="T144" s="42">
        <f t="shared" si="52"/>
        <v>1816064.5651413454</v>
      </c>
      <c r="U144" s="42">
        <f t="shared" si="49"/>
        <v>493663021.56972128</v>
      </c>
      <c r="W144" s="42">
        <f t="shared" si="130"/>
        <v>15.705554676952518</v>
      </c>
      <c r="X144" s="46">
        <f t="shared" si="53"/>
        <v>271.83120635983511</v>
      </c>
      <c r="Y144" s="41">
        <v>102</v>
      </c>
      <c r="Z144" s="41">
        <v>1</v>
      </c>
      <c r="AB144" s="42">
        <f t="shared" si="87"/>
        <v>1614.7114880967858</v>
      </c>
      <c r="AC144" s="42">
        <f t="shared" si="84"/>
        <v>164700.57178587216</v>
      </c>
      <c r="AD144" s="42">
        <f t="shared" si="81"/>
        <v>23382913.127087668</v>
      </c>
      <c r="AE144" s="42">
        <f t="shared" si="50"/>
        <v>8.2027122318259309</v>
      </c>
      <c r="AF144" s="46">
        <f t="shared" si="85"/>
        <v>141.97226441622729</v>
      </c>
      <c r="AG144" s="41">
        <v>74</v>
      </c>
      <c r="AH144" s="41">
        <v>1</v>
      </c>
      <c r="AJ144" s="42">
        <f t="shared" ref="AJ144" si="139">AJ143*AH144</f>
        <v>8.7496257300341398</v>
      </c>
      <c r="AK144" s="42">
        <f t="shared" si="95"/>
        <v>647.47230402252637</v>
      </c>
      <c r="AL144" s="42">
        <f t="shared" si="124"/>
        <v>482092.79450167931</v>
      </c>
      <c r="AM144" s="42">
        <f t="shared" si="83"/>
        <v>43.019307102959111</v>
      </c>
      <c r="AN144" s="46">
        <f t="shared" si="96"/>
        <v>744.5767046815746</v>
      </c>
      <c r="AO144" s="41">
        <v>44</v>
      </c>
      <c r="AP144" s="41">
        <v>1</v>
      </c>
      <c r="AR144" s="42">
        <f t="shared" si="77"/>
        <v>0.53093502398214543</v>
      </c>
      <c r="AS144" s="42">
        <f t="shared" si="74"/>
        <v>23.3611410552144</v>
      </c>
      <c r="AT144" s="42">
        <f t="shared" si="71"/>
        <v>7532.6999140887247</v>
      </c>
      <c r="AU144" s="42">
        <f t="shared" si="125"/>
        <v>18.629902471890063</v>
      </c>
      <c r="AV144" s="46">
        <f t="shared" si="75"/>
        <v>322.44571856678908</v>
      </c>
      <c r="AX144" s="42" t="s">
        <v>1</v>
      </c>
      <c r="AZ144" s="42"/>
      <c r="BA144" s="42"/>
      <c r="BD144" s="46" t="s">
        <v>3</v>
      </c>
    </row>
    <row r="145" spans="1:56">
      <c r="A145" s="52">
        <v>6.06</v>
      </c>
      <c r="B145" s="39">
        <f t="shared" si="126"/>
        <v>1.6950000000000001</v>
      </c>
      <c r="C145" s="39">
        <f t="shared" si="116"/>
        <v>1.6950000000000001</v>
      </c>
      <c r="D145" s="39">
        <f t="shared" si="117"/>
        <v>17.410531499999998</v>
      </c>
      <c r="E145" s="40">
        <f t="shared" si="118"/>
        <v>233686637.42945412</v>
      </c>
      <c r="F145" s="41">
        <f t="shared" si="127"/>
        <v>27.800000000000011</v>
      </c>
      <c r="G145" s="41">
        <v>139</v>
      </c>
      <c r="H145" s="48">
        <f t="shared" si="119"/>
        <v>139</v>
      </c>
      <c r="I145" s="41">
        <v>1</v>
      </c>
      <c r="K145" s="42">
        <f t="shared" si="120"/>
        <v>17730.127134720002</v>
      </c>
      <c r="L145" s="42">
        <f t="shared" si="128"/>
        <v>2464487.6717260801</v>
      </c>
      <c r="M145" s="42">
        <f t="shared" si="121"/>
        <v>2336866374.2945414</v>
      </c>
      <c r="N145" s="42">
        <f t="shared" si="129"/>
        <v>54.462202450319658</v>
      </c>
      <c r="O145" s="46">
        <f t="shared" si="122"/>
        <v>948.21589132066742</v>
      </c>
      <c r="P145" s="41">
        <v>125</v>
      </c>
      <c r="Q145" s="41">
        <v>1</v>
      </c>
      <c r="S145" s="42">
        <f t="shared" si="55"/>
        <v>14645.681976946333</v>
      </c>
      <c r="T145" s="42">
        <f t="shared" si="52"/>
        <v>1830710.2471182917</v>
      </c>
      <c r="U145" s="42">
        <f t="shared" si="49"/>
        <v>568747622.40000463</v>
      </c>
      <c r="W145" s="42">
        <f t="shared" si="130"/>
        <v>17.843824881850246</v>
      </c>
      <c r="X145" s="46">
        <f t="shared" si="53"/>
        <v>310.67047518593745</v>
      </c>
      <c r="Y145" s="41">
        <v>103</v>
      </c>
      <c r="Z145" s="41">
        <v>1</v>
      </c>
      <c r="AB145" s="42">
        <f t="shared" si="87"/>
        <v>1614.7114880967858</v>
      </c>
      <c r="AC145" s="42">
        <f t="shared" si="84"/>
        <v>166315.28327396893</v>
      </c>
      <c r="AD145" s="42">
        <f t="shared" si="81"/>
        <v>26939381.044846449</v>
      </c>
      <c r="AE145" s="42">
        <f t="shared" si="50"/>
        <v>9.3034370656041006</v>
      </c>
      <c r="AF145" s="46">
        <f t="shared" si="85"/>
        <v>161.97778408896775</v>
      </c>
      <c r="AG145" s="41">
        <v>75</v>
      </c>
      <c r="AH145" s="41">
        <v>1</v>
      </c>
      <c r="AJ145" s="42">
        <f t="shared" ref="AJ145" si="140">AJ144*AH145</f>
        <v>8.7496257300341398</v>
      </c>
      <c r="AK145" s="42">
        <f t="shared" si="95"/>
        <v>656.22192975256053</v>
      </c>
      <c r="AL145" s="42">
        <f t="shared" si="124"/>
        <v>555417.60000000265</v>
      </c>
      <c r="AM145" s="42">
        <f t="shared" si="83"/>
        <v>48.613497622208925</v>
      </c>
      <c r="AN145" s="46">
        <f t="shared" si="96"/>
        <v>846.38683167664351</v>
      </c>
      <c r="AO145" s="41">
        <v>45</v>
      </c>
      <c r="AP145" s="41">
        <v>1</v>
      </c>
      <c r="AR145" s="42">
        <f t="shared" si="77"/>
        <v>0.53093502398214543</v>
      </c>
      <c r="AS145" s="42">
        <f t="shared" si="74"/>
        <v>23.892076079196546</v>
      </c>
      <c r="AT145" s="42">
        <f t="shared" si="71"/>
        <v>8678.4000000000251</v>
      </c>
      <c r="AU145" s="42">
        <f t="shared" si="125"/>
        <v>20.862855269934975</v>
      </c>
      <c r="AV145" s="46">
        <f t="shared" si="75"/>
        <v>363.23339885714387</v>
      </c>
      <c r="AX145" s="42">
        <f>1/$D148</f>
        <v>4.4013586642087717E-2</v>
      </c>
      <c r="AY145" s="57">
        <f>AX145*$E148</f>
        <v>15589731.565269375</v>
      </c>
      <c r="AZ145" s="42"/>
      <c r="BA145" s="42"/>
      <c r="BD145" s="46">
        <f>$E148*BD143</f>
        <v>6056866302.0792465</v>
      </c>
    </row>
    <row r="146" spans="1:56">
      <c r="A146" s="52">
        <v>6.06</v>
      </c>
      <c r="B146" s="39">
        <f t="shared" si="126"/>
        <v>1.7000000000000002</v>
      </c>
      <c r="C146" s="39">
        <f t="shared" si="116"/>
        <v>1.7000000000000002</v>
      </c>
      <c r="D146" s="39">
        <f t="shared" si="117"/>
        <v>17.513400000000001</v>
      </c>
      <c r="E146" s="40">
        <f t="shared" si="118"/>
        <v>268435456.0000025</v>
      </c>
      <c r="F146" s="41">
        <f t="shared" si="127"/>
        <v>28.000000000000014</v>
      </c>
      <c r="G146" s="49">
        <v>140</v>
      </c>
      <c r="H146" s="48">
        <f t="shared" si="119"/>
        <v>140</v>
      </c>
      <c r="I146" s="41">
        <v>10</v>
      </c>
      <c r="K146" s="42">
        <f t="shared" si="120"/>
        <v>177301.27134720003</v>
      </c>
      <c r="L146" s="42">
        <f t="shared" si="128"/>
        <v>24822177.988608003</v>
      </c>
      <c r="M146" s="42">
        <f t="shared" si="121"/>
        <v>2684354560.0000248</v>
      </c>
      <c r="N146" s="42">
        <f t="shared" si="129"/>
        <v>6.1748942769272004</v>
      </c>
      <c r="O146" s="46">
        <f t="shared" si="122"/>
        <v>108.14339342953684</v>
      </c>
      <c r="P146" s="41">
        <v>126</v>
      </c>
      <c r="Q146" s="41">
        <v>1</v>
      </c>
      <c r="S146" s="42">
        <f t="shared" si="55"/>
        <v>14645.681976946333</v>
      </c>
      <c r="T146" s="42">
        <f t="shared" si="52"/>
        <v>1845355.929095238</v>
      </c>
      <c r="U146" s="42">
        <f t="shared" si="49"/>
        <v>655246654.30142331</v>
      </c>
      <c r="W146" s="42">
        <f t="shared" si="130"/>
        <v>20.274688975979775</v>
      </c>
      <c r="X146" s="46">
        <f t="shared" si="53"/>
        <v>355.07873791192418</v>
      </c>
      <c r="Y146" s="41">
        <v>104</v>
      </c>
      <c r="Z146" s="41">
        <v>1</v>
      </c>
      <c r="AB146" s="42">
        <f t="shared" si="87"/>
        <v>1614.7114880967858</v>
      </c>
      <c r="AC146" s="42">
        <f t="shared" si="84"/>
        <v>167929.99476206573</v>
      </c>
      <c r="AD146" s="42">
        <f t="shared" si="81"/>
        <v>31036506.533599302</v>
      </c>
      <c r="AE146" s="42">
        <f t="shared" si="50"/>
        <v>10.552955087695702</v>
      </c>
      <c r="AF146" s="46">
        <f t="shared" si="85"/>
        <v>184.8181236328499</v>
      </c>
      <c r="AG146" s="41">
        <v>76</v>
      </c>
      <c r="AH146" s="41">
        <v>1</v>
      </c>
      <c r="AJ146" s="42">
        <f t="shared" ref="AJ146" si="141">AJ145*AH146</f>
        <v>8.7496257300341398</v>
      </c>
      <c r="AK146" s="42">
        <f t="shared" si="95"/>
        <v>664.97155548259457</v>
      </c>
      <c r="AL146" s="42">
        <f t="shared" si="124"/>
        <v>639889.31084123161</v>
      </c>
      <c r="AM146" s="42">
        <f t="shared" si="83"/>
        <v>54.945397552265398</v>
      </c>
      <c r="AN146" s="46">
        <f t="shared" si="96"/>
        <v>962.28072549184481</v>
      </c>
      <c r="AO146" s="41">
        <v>46</v>
      </c>
      <c r="AP146" s="41">
        <v>1</v>
      </c>
      <c r="AR146" s="42">
        <f t="shared" si="77"/>
        <v>0.53093502398214543</v>
      </c>
      <c r="AS146" s="42">
        <f t="shared" si="74"/>
        <v>24.423011103178691</v>
      </c>
      <c r="AT146" s="42">
        <f t="shared" si="71"/>
        <v>9998.270481894222</v>
      </c>
      <c r="AU146" s="42">
        <f t="shared" si="125"/>
        <v>23.375193123827199</v>
      </c>
      <c r="AV146" s="46">
        <f t="shared" si="75"/>
        <v>409.37910725483528</v>
      </c>
      <c r="AW146" s="41" t="s">
        <v>81</v>
      </c>
      <c r="AX146" s="44" t="s">
        <v>82</v>
      </c>
      <c r="AZ146" s="42" t="s">
        <v>15</v>
      </c>
      <c r="BA146" s="42" t="s">
        <v>1</v>
      </c>
      <c r="BB146" s="42" t="s">
        <v>83</v>
      </c>
      <c r="BD146" s="47"/>
    </row>
    <row r="147" spans="1:56">
      <c r="A147" s="52">
        <v>6.06</v>
      </c>
      <c r="B147" s="39">
        <f t="shared" si="126"/>
        <v>1.7050000000000001</v>
      </c>
      <c r="C147" s="39">
        <f t="shared" si="116"/>
        <v>1.7050000000000001</v>
      </c>
      <c r="D147" s="39">
        <f t="shared" si="117"/>
        <v>17.616571499999999</v>
      </c>
      <c r="E147" s="40">
        <f t="shared" si="118"/>
        <v>308351366.73008186</v>
      </c>
      <c r="F147" s="41">
        <f t="shared" si="127"/>
        <v>28.200000000000014</v>
      </c>
      <c r="G147" s="41">
        <v>141</v>
      </c>
      <c r="H147" s="48">
        <f t="shared" si="119"/>
        <v>141</v>
      </c>
      <c r="I147" s="41">
        <v>1</v>
      </c>
      <c r="K147" s="42">
        <f t="shared" si="120"/>
        <v>177301.27134720003</v>
      </c>
      <c r="L147" s="42">
        <f t="shared" si="128"/>
        <v>24999479.259955205</v>
      </c>
      <c r="M147" s="42">
        <f t="shared" si="121"/>
        <v>3083513667.3008184</v>
      </c>
      <c r="N147" s="42">
        <f t="shared" si="129"/>
        <v>7.0015391973415646</v>
      </c>
      <c r="O147" s="46">
        <f t="shared" si="122"/>
        <v>123.34311588002028</v>
      </c>
      <c r="P147" s="41">
        <v>127</v>
      </c>
      <c r="Q147" s="41">
        <v>1</v>
      </c>
      <c r="S147" s="42">
        <f t="shared" si="55"/>
        <v>14645.681976946333</v>
      </c>
      <c r="T147" s="42">
        <f t="shared" si="52"/>
        <v>1860001.6110721843</v>
      </c>
      <c r="U147" s="42">
        <f t="shared" si="49"/>
        <v>754894520.83663058</v>
      </c>
      <c r="W147" s="42">
        <f t="shared" si="130"/>
        <v>23.038360087647902</v>
      </c>
      <c r="X147" s="46">
        <f t="shared" si="53"/>
        <v>405.85691772679553</v>
      </c>
      <c r="Y147" s="41">
        <v>105</v>
      </c>
      <c r="Z147" s="41">
        <v>1</v>
      </c>
      <c r="AB147" s="42">
        <f t="shared" si="87"/>
        <v>1614.7114880967858</v>
      </c>
      <c r="AC147" s="42">
        <f t="shared" si="84"/>
        <v>169544.7062501625</v>
      </c>
      <c r="AD147" s="42">
        <f t="shared" si="81"/>
        <v>35756441.600000255</v>
      </c>
      <c r="AE147" s="42">
        <f t="shared" si="50"/>
        <v>11.97150268425168</v>
      </c>
      <c r="AF147" s="46">
        <f t="shared" si="85"/>
        <v>210.89683299956164</v>
      </c>
      <c r="AG147" s="41">
        <v>77</v>
      </c>
      <c r="AH147" s="41">
        <v>1</v>
      </c>
      <c r="AJ147" s="42">
        <f t="shared" ref="AJ147" si="142">AJ146*AH147</f>
        <v>8.7496257300341398</v>
      </c>
      <c r="AK147" s="42">
        <f t="shared" si="95"/>
        <v>673.72118121262872</v>
      </c>
      <c r="AL147" s="42">
        <f t="shared" si="124"/>
        <v>737201.68050451949</v>
      </c>
      <c r="AM147" s="42">
        <f t="shared" si="83"/>
        <v>62.113317298674957</v>
      </c>
      <c r="AN147" s="46">
        <f t="shared" si="96"/>
        <v>1094.2236952942942</v>
      </c>
      <c r="AO147" s="41">
        <v>47</v>
      </c>
      <c r="AP147" s="41">
        <v>1</v>
      </c>
      <c r="AR147" s="42">
        <f t="shared" si="77"/>
        <v>0.53093502398214543</v>
      </c>
      <c r="AS147" s="42">
        <f t="shared" si="74"/>
        <v>24.953946127160837</v>
      </c>
      <c r="AT147" s="42">
        <f t="shared" si="71"/>
        <v>11518.776257883093</v>
      </c>
      <c r="AU147" s="42">
        <f t="shared" si="125"/>
        <v>26.20268033351125</v>
      </c>
      <c r="AV147" s="46">
        <f t="shared" si="75"/>
        <v>461.60139158694477</v>
      </c>
      <c r="AZ147" s="42">
        <f>1*AX145</f>
        <v>4.4013586642087717E-2</v>
      </c>
      <c r="BA147" s="42"/>
      <c r="BB147" s="42" t="s">
        <v>77</v>
      </c>
      <c r="BD147" s="46"/>
    </row>
    <row r="148" spans="1:56">
      <c r="A148" s="52">
        <v>7.77</v>
      </c>
      <c r="B148" s="39">
        <f t="shared" si="126"/>
        <v>1.71</v>
      </c>
      <c r="C148" s="39">
        <f t="shared" si="116"/>
        <v>1.71</v>
      </c>
      <c r="D148" s="39">
        <f t="shared" si="117"/>
        <v>22.720257</v>
      </c>
      <c r="E148" s="40">
        <f t="shared" si="118"/>
        <v>354202707.7239325</v>
      </c>
      <c r="F148" s="41">
        <f t="shared" si="127"/>
        <v>28.400000000000016</v>
      </c>
      <c r="G148" s="41">
        <v>142</v>
      </c>
      <c r="H148" s="48">
        <f t="shared" si="119"/>
        <v>142</v>
      </c>
      <c r="I148" s="41">
        <v>1</v>
      </c>
      <c r="K148" s="42">
        <f t="shared" si="120"/>
        <v>177301.27134720003</v>
      </c>
      <c r="L148" s="42">
        <f t="shared" si="128"/>
        <v>25176780.531302404</v>
      </c>
      <c r="M148" s="42">
        <f t="shared" si="121"/>
        <v>3542027077.239325</v>
      </c>
      <c r="N148" s="42">
        <f t="shared" si="129"/>
        <v>6.1921068684244966</v>
      </c>
      <c r="O148" s="46">
        <f t="shared" si="122"/>
        <v>140.68625942206975</v>
      </c>
      <c r="P148" s="41">
        <v>128</v>
      </c>
      <c r="Q148" s="41">
        <v>1</v>
      </c>
      <c r="S148" s="42">
        <f t="shared" si="55"/>
        <v>14645.681976946333</v>
      </c>
      <c r="T148" s="42">
        <f t="shared" si="52"/>
        <v>1874647.2930491306</v>
      </c>
      <c r="U148" s="42">
        <f t="shared" si="49"/>
        <v>869689044.70442486</v>
      </c>
      <c r="W148" s="42">
        <f t="shared" si="130"/>
        <v>20.418845861139552</v>
      </c>
      <c r="X148" s="46">
        <f t="shared" si="53"/>
        <v>463.92142560847691</v>
      </c>
      <c r="Y148" s="41">
        <v>106</v>
      </c>
      <c r="Z148" s="41">
        <v>1</v>
      </c>
      <c r="AB148" s="42">
        <f t="shared" si="87"/>
        <v>1614.7114880967858</v>
      </c>
      <c r="AC148" s="42">
        <f t="shared" si="84"/>
        <v>171159.4177382593</v>
      </c>
      <c r="AD148" s="42">
        <f t="shared" si="81"/>
        <v>41193815.39909678</v>
      </c>
      <c r="AE148" s="42">
        <f t="shared" si="50"/>
        <v>10.59297575993701</v>
      </c>
      <c r="AF148" s="46">
        <f t="shared" si="85"/>
        <v>240.67513166053917</v>
      </c>
      <c r="AG148" s="41">
        <v>78</v>
      </c>
      <c r="AH148" s="41">
        <v>1</v>
      </c>
      <c r="AJ148" s="42">
        <f t="shared" ref="AJ148" si="143">AJ147*AH148</f>
        <v>8.7496257300341398</v>
      </c>
      <c r="AK148" s="42">
        <f t="shared" si="95"/>
        <v>682.47080694266288</v>
      </c>
      <c r="AL148" s="42">
        <f t="shared" si="124"/>
        <v>849305.70771916199</v>
      </c>
      <c r="AM148" s="42">
        <f t="shared" si="83"/>
        <v>54.773024680391195</v>
      </c>
      <c r="AN148" s="46">
        <f t="shared" si="96"/>
        <v>1244.4571974058308</v>
      </c>
      <c r="AO148" s="41">
        <v>48</v>
      </c>
      <c r="AP148" s="41">
        <v>1</v>
      </c>
      <c r="AR148" s="42">
        <f t="shared" si="77"/>
        <v>0.53093502398214543</v>
      </c>
      <c r="AS148" s="42">
        <f t="shared" si="74"/>
        <v>25.484881151142979</v>
      </c>
      <c r="AT148" s="42">
        <f t="shared" si="71"/>
        <v>13270.401683111881</v>
      </c>
      <c r="AU148" s="42">
        <f t="shared" si="125"/>
        <v>22.91860694938952</v>
      </c>
      <c r="AV148" s="46">
        <f t="shared" si="75"/>
        <v>520.7166399721159</v>
      </c>
      <c r="AW148" s="41">
        <v>1</v>
      </c>
      <c r="AX148" s="41">
        <v>1</v>
      </c>
      <c r="AZ148" s="42">
        <f>AZ147*AX148</f>
        <v>4.4013586642087717E-2</v>
      </c>
      <c r="BA148" s="42">
        <f>AW148*AZ148</f>
        <v>4.4013586642087717E-2</v>
      </c>
      <c r="BB148" s="42">
        <f t="shared" ref="BB148:BB211" si="144">(10+$G148/20)*POWER($F$1,AW148)</f>
        <v>19.642741870449303</v>
      </c>
      <c r="BC148" s="42">
        <f t="shared" ref="BC148:BC164" si="145">BD148/$D148</f>
        <v>19.642741870449303</v>
      </c>
      <c r="BD148" s="46">
        <f>BB148/BA148</f>
        <v>446.28814348126889</v>
      </c>
    </row>
    <row r="149" spans="1:56">
      <c r="A149" s="52">
        <v>7.77</v>
      </c>
      <c r="B149" s="39">
        <f t="shared" si="126"/>
        <v>1.7149999999999999</v>
      </c>
      <c r="C149" s="39">
        <f t="shared" si="116"/>
        <v>1.7149999999999999</v>
      </c>
      <c r="D149" s="39">
        <f t="shared" si="117"/>
        <v>22.853318249999994</v>
      </c>
      <c r="E149" s="40">
        <f t="shared" si="118"/>
        <v>406872067.69797689</v>
      </c>
      <c r="F149" s="41">
        <f t="shared" si="127"/>
        <v>28.600000000000012</v>
      </c>
      <c r="G149" s="41">
        <v>143</v>
      </c>
      <c r="H149" s="48">
        <f t="shared" si="119"/>
        <v>143</v>
      </c>
      <c r="I149" s="41">
        <v>1</v>
      </c>
      <c r="K149" s="42">
        <f t="shared" si="120"/>
        <v>177301.27134720003</v>
      </c>
      <c r="L149" s="42">
        <f t="shared" si="128"/>
        <v>25354081.802649606</v>
      </c>
      <c r="M149" s="42">
        <f t="shared" si="121"/>
        <v>4068720676.9797688</v>
      </c>
      <c r="N149" s="42">
        <f t="shared" si="129"/>
        <v>7.0219983199965679</v>
      </c>
      <c r="O149" s="46">
        <f t="shared" si="122"/>
        <v>160.47596235784687</v>
      </c>
      <c r="P149" s="41">
        <v>129</v>
      </c>
      <c r="Q149" s="41">
        <v>1</v>
      </c>
      <c r="S149" s="42">
        <f t="shared" si="55"/>
        <v>14645.681976946333</v>
      </c>
      <c r="T149" s="42">
        <f t="shared" si="52"/>
        <v>1889292.9750260769</v>
      </c>
      <c r="U149" s="42">
        <f t="shared" ref="U149:U212" si="146">(10+$G149/20)*POWER($F$1,P149)</f>
        <v>1001931457.9787838</v>
      </c>
      <c r="W149" s="42">
        <f t="shared" si="130"/>
        <v>23.205420106893399</v>
      </c>
      <c r="X149" s="46">
        <f t="shared" si="53"/>
        <v>530.32085082778372</v>
      </c>
      <c r="Y149" s="41">
        <v>107</v>
      </c>
      <c r="Z149" s="41">
        <v>1</v>
      </c>
      <c r="AB149" s="42">
        <f t="shared" si="87"/>
        <v>1614.7114880967858</v>
      </c>
      <c r="AC149" s="42">
        <f t="shared" si="84"/>
        <v>172774.12922635608</v>
      </c>
      <c r="AD149" s="42">
        <f t="shared" si="81"/>
        <v>47457628.417698659</v>
      </c>
      <c r="AE149" s="42">
        <f t="shared" ref="AE149:AE212" si="147">AF149/$D149</f>
        <v>12.019268891959968</v>
      </c>
      <c r="AF149" s="46">
        <f t="shared" si="85"/>
        <v>274.68017712028592</v>
      </c>
      <c r="AG149" s="41">
        <v>79</v>
      </c>
      <c r="AH149" s="41">
        <v>1</v>
      </c>
      <c r="AJ149" s="42">
        <f t="shared" ref="AJ149" si="148">AJ148*AH149</f>
        <v>8.7496257300341398</v>
      </c>
      <c r="AK149" s="42">
        <f t="shared" si="95"/>
        <v>691.22043267269703</v>
      </c>
      <c r="AL149" s="42">
        <f t="shared" si="124"/>
        <v>978448.68943240272</v>
      </c>
      <c r="AM149" s="42">
        <f t="shared" si="83"/>
        <v>61.940145440700078</v>
      </c>
      <c r="AN149" s="46">
        <f t="shared" si="96"/>
        <v>1415.537856207605</v>
      </c>
      <c r="AO149" s="41">
        <v>49</v>
      </c>
      <c r="AP149" s="41">
        <v>1</v>
      </c>
      <c r="AR149" s="42">
        <f t="shared" si="77"/>
        <v>0.53093502398214543</v>
      </c>
      <c r="AS149" s="42">
        <f t="shared" si="74"/>
        <v>26.015816175125124</v>
      </c>
      <c r="AT149" s="42">
        <f t="shared" si="71"/>
        <v>15288.260772381263</v>
      </c>
      <c r="AU149" s="42">
        <f t="shared" si="125"/>
        <v>25.714101810177791</v>
      </c>
      <c r="AV149" s="46">
        <f t="shared" si="75"/>
        <v>587.65255218089396</v>
      </c>
      <c r="AW149" s="41">
        <v>2</v>
      </c>
      <c r="AX149" s="41">
        <v>1</v>
      </c>
      <c r="AZ149" s="42">
        <f>AZ148*AX149</f>
        <v>4.4013586642087717E-2</v>
      </c>
      <c r="BA149" s="42">
        <f t="shared" ref="BA149:BA212" si="149">AW149*AZ149</f>
        <v>8.8027173284175433E-2</v>
      </c>
      <c r="BB149" s="42">
        <f t="shared" si="144"/>
        <v>22.629560669755136</v>
      </c>
      <c r="BC149" s="42">
        <f t="shared" si="145"/>
        <v>11.248901113384903</v>
      </c>
      <c r="BD149" s="46">
        <f t="shared" ref="BD149:BD212" si="150">BB149/BA149</f>
        <v>257.07471710696444</v>
      </c>
    </row>
    <row r="150" spans="1:56">
      <c r="A150" s="52">
        <v>7.77</v>
      </c>
      <c r="B150" s="39">
        <f t="shared" si="126"/>
        <v>1.72</v>
      </c>
      <c r="C150" s="39">
        <f t="shared" si="116"/>
        <v>1.72</v>
      </c>
      <c r="D150" s="39">
        <f t="shared" si="117"/>
        <v>22.986767999999998</v>
      </c>
      <c r="E150" s="40">
        <f t="shared" si="118"/>
        <v>467373274.85890841</v>
      </c>
      <c r="F150" s="41">
        <f t="shared" si="127"/>
        <v>28.800000000000015</v>
      </c>
      <c r="G150" s="41">
        <v>144</v>
      </c>
      <c r="H150" s="48">
        <f t="shared" si="119"/>
        <v>144</v>
      </c>
      <c r="I150" s="41">
        <v>1</v>
      </c>
      <c r="K150" s="42">
        <f t="shared" si="120"/>
        <v>177301.27134720003</v>
      </c>
      <c r="L150" s="42">
        <f t="shared" si="128"/>
        <v>25531383.073996805</v>
      </c>
      <c r="M150" s="42">
        <f t="shared" si="121"/>
        <v>4673732748.5890846</v>
      </c>
      <c r="N150" s="42">
        <f t="shared" si="129"/>
        <v>7.9636400247967796</v>
      </c>
      <c r="O150" s="46">
        <f t="shared" si="122"/>
        <v>183.05834568551779</v>
      </c>
      <c r="P150" s="49">
        <v>130</v>
      </c>
      <c r="Q150" s="41">
        <v>1</v>
      </c>
      <c r="S150" s="42">
        <f t="shared" si="55"/>
        <v>14645.681976946333</v>
      </c>
      <c r="T150" s="42">
        <f t="shared" ref="T150:T213" si="151">P150*S150</f>
        <v>1903938.6570030232</v>
      </c>
      <c r="U150" s="42">
        <f t="shared" si="146"/>
        <v>1154272460.80001</v>
      </c>
      <c r="W150" s="42">
        <f t="shared" si="130"/>
        <v>26.374089147128721</v>
      </c>
      <c r="X150" s="46">
        <f t="shared" ref="X150:X213" si="152">U150/T150</f>
        <v>606.25506843636572</v>
      </c>
      <c r="Y150" s="41">
        <v>108</v>
      </c>
      <c r="Z150" s="41">
        <v>1</v>
      </c>
      <c r="AB150" s="42">
        <f t="shared" si="87"/>
        <v>1614.7114880967858</v>
      </c>
      <c r="AC150" s="42">
        <f t="shared" si="84"/>
        <v>174388.84071445288</v>
      </c>
      <c r="AD150" s="42">
        <f t="shared" si="81"/>
        <v>54673434.096915521</v>
      </c>
      <c r="AE150" s="42">
        <f t="shared" si="147"/>
        <v>13.638912714204878</v>
      </c>
      <c r="AF150" s="46">
        <f t="shared" si="85"/>
        <v>313.5145223336778</v>
      </c>
      <c r="AG150" s="49">
        <v>80</v>
      </c>
      <c r="AH150" s="41">
        <v>10</v>
      </c>
      <c r="AJ150" s="42">
        <f t="shared" ref="AJ150" si="153">AJ149*AH150</f>
        <v>87.496257300341398</v>
      </c>
      <c r="AK150" s="42">
        <f t="shared" si="95"/>
        <v>6999.7005840273123</v>
      </c>
      <c r="AL150" s="42">
        <f t="shared" si="124"/>
        <v>1127219.200000006</v>
      </c>
      <c r="AM150" s="42">
        <f t="shared" si="83"/>
        <v>7.0056913824139651</v>
      </c>
      <c r="AN150" s="46">
        <f t="shared" si="96"/>
        <v>161.03820248714908</v>
      </c>
      <c r="AO150" s="49">
        <v>50</v>
      </c>
      <c r="AP150" s="41">
        <f>POWER(($B150+0.05)/$B150,2)*POWER(1.05,2)</f>
        <v>1.1675305063547865</v>
      </c>
      <c r="AQ150" s="41" t="s">
        <v>87</v>
      </c>
      <c r="AR150" s="42">
        <f t="shared" si="77"/>
        <v>0.61988283739136496</v>
      </c>
      <c r="AS150" s="42">
        <f t="shared" si="74"/>
        <v>30.994141869568249</v>
      </c>
      <c r="AT150" s="42">
        <f t="shared" si="71"/>
        <v>17612.800000000057</v>
      </c>
      <c r="AU150" s="42">
        <f t="shared" si="125"/>
        <v>24.721275489011234</v>
      </c>
      <c r="AV150" s="46">
        <f t="shared" si="75"/>
        <v>568.2622243299877</v>
      </c>
      <c r="AW150" s="41">
        <v>3</v>
      </c>
      <c r="AX150" s="41">
        <v>1</v>
      </c>
      <c r="AZ150" s="42">
        <f t="shared" ref="AZ150:AZ213" si="154">AZ149*AX150</f>
        <v>4.4013586642087717E-2</v>
      </c>
      <c r="BA150" s="42">
        <f t="shared" si="149"/>
        <v>0.13204075992626316</v>
      </c>
      <c r="BB150" s="42">
        <f t="shared" si="144"/>
        <v>26.070324943978854</v>
      </c>
      <c r="BC150" s="42">
        <f t="shared" si="145"/>
        <v>8.5893542870795674</v>
      </c>
      <c r="BD150" s="46">
        <f t="shared" si="150"/>
        <v>197.44149426690339</v>
      </c>
    </row>
    <row r="151" spans="1:56">
      <c r="A151" s="52">
        <v>7.77</v>
      </c>
      <c r="B151" s="39">
        <f t="shared" si="126"/>
        <v>1.7250000000000001</v>
      </c>
      <c r="C151" s="39">
        <f t="shared" si="116"/>
        <v>1.7250000000000001</v>
      </c>
      <c r="D151" s="39">
        <f t="shared" si="117"/>
        <v>23.120606250000002</v>
      </c>
      <c r="E151" s="40">
        <f t="shared" si="118"/>
        <v>536870912.00000525</v>
      </c>
      <c r="F151" s="41">
        <f t="shared" si="127"/>
        <v>29.000000000000018</v>
      </c>
      <c r="G151" s="41">
        <v>145</v>
      </c>
      <c r="H151" s="48">
        <f t="shared" si="119"/>
        <v>145</v>
      </c>
      <c r="I151" s="41">
        <v>1</v>
      </c>
      <c r="K151" s="42">
        <f t="shared" si="120"/>
        <v>177301.27134720003</v>
      </c>
      <c r="L151" s="42">
        <f t="shared" si="128"/>
        <v>25708684.345344003</v>
      </c>
      <c r="M151" s="42">
        <f t="shared" si="121"/>
        <v>5368709120.0000525</v>
      </c>
      <c r="N151" s="42">
        <f t="shared" si="129"/>
        <v>9.0321429956002035</v>
      </c>
      <c r="O151" s="46">
        <f t="shared" si="122"/>
        <v>208.8286217949678</v>
      </c>
      <c r="P151" s="41">
        <v>131</v>
      </c>
      <c r="Q151" s="41">
        <v>1</v>
      </c>
      <c r="S151" s="42">
        <f t="shared" ref="S151:S214" si="155">S150*Q151</f>
        <v>14645.681976946333</v>
      </c>
      <c r="T151" s="42">
        <f t="shared" si="151"/>
        <v>1918584.3389799695</v>
      </c>
      <c r="U151" s="42">
        <f t="shared" si="146"/>
        <v>1329765269.0234773</v>
      </c>
      <c r="W151" s="42">
        <f t="shared" si="130"/>
        <v>29.977462825851038</v>
      </c>
      <c r="X151" s="46">
        <f t="shared" si="152"/>
        <v>693.09711437051419</v>
      </c>
      <c r="Y151" s="41">
        <v>109</v>
      </c>
      <c r="Z151" s="41">
        <v>1</v>
      </c>
      <c r="AB151" s="42">
        <f t="shared" si="87"/>
        <v>1614.7114880967858</v>
      </c>
      <c r="AC151" s="42">
        <f t="shared" si="84"/>
        <v>176003.55220254965</v>
      </c>
      <c r="AD151" s="42">
        <f t="shared" si="81"/>
        <v>62985851.494657427</v>
      </c>
      <c r="AE151" s="42">
        <f t="shared" si="147"/>
        <v>15.478267720700877</v>
      </c>
      <c r="AF151" s="46">
        <f t="shared" si="85"/>
        <v>357.86693340240998</v>
      </c>
      <c r="AG151" s="41">
        <v>81</v>
      </c>
      <c r="AH151" s="41">
        <v>1</v>
      </c>
      <c r="AJ151" s="42">
        <f t="shared" ref="AJ151" si="156">AJ150*AH151</f>
        <v>87.496257300341398</v>
      </c>
      <c r="AK151" s="42">
        <f t="shared" si="95"/>
        <v>7087.1968413276536</v>
      </c>
      <c r="AL151" s="42">
        <f t="shared" si="124"/>
        <v>1298598.8955307351</v>
      </c>
      <c r="AM151" s="42">
        <f t="shared" si="83"/>
        <v>7.9250373270609096</v>
      </c>
      <c r="AN151" s="46">
        <f t="shared" si="96"/>
        <v>183.23166755552776</v>
      </c>
      <c r="AO151" s="41">
        <v>51</v>
      </c>
      <c r="AP151" s="41">
        <v>1</v>
      </c>
      <c r="AR151" s="42">
        <f t="shared" si="77"/>
        <v>0.61988283739136496</v>
      </c>
      <c r="AS151" s="42">
        <f t="shared" si="74"/>
        <v>31.614024706959611</v>
      </c>
      <c r="AT151" s="42">
        <f t="shared" si="71"/>
        <v>20290.607742667693</v>
      </c>
      <c r="AU151" s="42">
        <f t="shared" si="125"/>
        <v>27.759781869149101</v>
      </c>
      <c r="AV151" s="46">
        <f t="shared" si="75"/>
        <v>641.82298618248547</v>
      </c>
      <c r="AW151" s="41">
        <v>4</v>
      </c>
      <c r="AX151" s="41">
        <v>1</v>
      </c>
      <c r="AZ151" s="42">
        <f t="shared" si="154"/>
        <v>4.4013586642087717E-2</v>
      </c>
      <c r="BA151" s="42">
        <f t="shared" si="149"/>
        <v>0.17605434656835087</v>
      </c>
      <c r="BB151" s="42">
        <f t="shared" si="144"/>
        <v>30.033994433716291</v>
      </c>
      <c r="BC151" s="42">
        <f t="shared" si="145"/>
        <v>7.3784837743020208</v>
      </c>
      <c r="BD151" s="46">
        <f t="shared" si="150"/>
        <v>170.5950180676509</v>
      </c>
    </row>
    <row r="152" spans="1:56">
      <c r="A152" s="52">
        <v>7.77</v>
      </c>
      <c r="B152" s="39">
        <f t="shared" si="126"/>
        <v>1.73</v>
      </c>
      <c r="C152" s="39">
        <f t="shared" si="116"/>
        <v>1.73</v>
      </c>
      <c r="D152" s="39">
        <f t="shared" si="117"/>
        <v>23.254833000000001</v>
      </c>
      <c r="E152" s="40">
        <f t="shared" si="118"/>
        <v>616702733.46016395</v>
      </c>
      <c r="F152" s="41">
        <f t="shared" si="127"/>
        <v>29.200000000000014</v>
      </c>
      <c r="G152" s="41">
        <v>146</v>
      </c>
      <c r="H152" s="48">
        <f t="shared" si="119"/>
        <v>146</v>
      </c>
      <c r="I152" s="41">
        <v>1</v>
      </c>
      <c r="K152" s="42">
        <f t="shared" si="120"/>
        <v>177301.27134720003</v>
      </c>
      <c r="L152" s="42">
        <f t="shared" si="128"/>
        <v>25885985.616691206</v>
      </c>
      <c r="M152" s="42">
        <f t="shared" si="121"/>
        <v>6167027334.6016397</v>
      </c>
      <c r="N152" s="42">
        <f t="shared" si="129"/>
        <v>10.244669275333926</v>
      </c>
      <c r="O152" s="46">
        <f t="shared" si="122"/>
        <v>238.23807313812148</v>
      </c>
      <c r="P152" s="41">
        <v>132</v>
      </c>
      <c r="Q152" s="41">
        <v>1</v>
      </c>
      <c r="S152" s="42">
        <f t="shared" si="155"/>
        <v>14645.681976946333</v>
      </c>
      <c r="T152" s="42">
        <f t="shared" si="151"/>
        <v>1933230.0209569158</v>
      </c>
      <c r="U152" s="42">
        <f t="shared" si="146"/>
        <v>1531926710.9060073</v>
      </c>
      <c r="W152" s="42">
        <f t="shared" si="130"/>
        <v>34.075421214587195</v>
      </c>
      <c r="X152" s="46">
        <f t="shared" si="152"/>
        <v>792.41822974988236</v>
      </c>
      <c r="Y152" s="49">
        <v>110</v>
      </c>
      <c r="Z152" s="41">
        <v>1</v>
      </c>
      <c r="AB152" s="42">
        <f t="shared" si="87"/>
        <v>1614.7114880967858</v>
      </c>
      <c r="AC152" s="42">
        <f t="shared" si="84"/>
        <v>177618.26369064645</v>
      </c>
      <c r="AD152" s="42">
        <f t="shared" si="81"/>
        <v>72561459.200000539</v>
      </c>
      <c r="AE152" s="42">
        <f t="shared" si="147"/>
        <v>17.56730584489549</v>
      </c>
      <c r="AF152" s="46">
        <f t="shared" si="85"/>
        <v>408.52476368296857</v>
      </c>
      <c r="AG152" s="41">
        <v>82</v>
      </c>
      <c r="AH152" s="41">
        <v>1</v>
      </c>
      <c r="AJ152" s="42">
        <f t="shared" ref="AJ152" si="157">AJ151*AH152</f>
        <v>87.496257300341398</v>
      </c>
      <c r="AK152" s="42">
        <f t="shared" si="95"/>
        <v>7174.6930986279949</v>
      </c>
      <c r="AL152" s="42">
        <f t="shared" si="124"/>
        <v>1496022.1786191429</v>
      </c>
      <c r="AM152" s="42">
        <f t="shared" si="83"/>
        <v>8.9664695576988027</v>
      </c>
      <c r="AN152" s="46">
        <f t="shared" si="96"/>
        <v>208.51375216386953</v>
      </c>
      <c r="AO152" s="41">
        <v>52</v>
      </c>
      <c r="AP152" s="41">
        <v>1</v>
      </c>
      <c r="AR152" s="42">
        <f t="shared" si="77"/>
        <v>0.61988283739136496</v>
      </c>
      <c r="AS152" s="42">
        <f t="shared" si="74"/>
        <v>32.233907544350977</v>
      </c>
      <c r="AT152" s="42">
        <f t="shared" si="71"/>
        <v>23375.34654092406</v>
      </c>
      <c r="AU152" s="42">
        <f t="shared" si="125"/>
        <v>31.18400397070463</v>
      </c>
      <c r="AV152" s="46">
        <f t="shared" si="75"/>
        <v>725.17880461007314</v>
      </c>
      <c r="AW152" s="41">
        <v>5</v>
      </c>
      <c r="AX152" s="41">
        <v>1</v>
      </c>
      <c r="AZ152" s="42">
        <f t="shared" si="154"/>
        <v>4.4013586642087717E-2</v>
      </c>
      <c r="BA152" s="42">
        <f t="shared" si="149"/>
        <v>0.22006793321043858</v>
      </c>
      <c r="BB152" s="42">
        <f t="shared" si="144"/>
        <v>34.600000000000009</v>
      </c>
      <c r="BC152" s="42">
        <f t="shared" si="145"/>
        <v>6.7609248554913313</v>
      </c>
      <c r="BD152" s="46">
        <f t="shared" si="150"/>
        <v>157.22417844000006</v>
      </c>
    </row>
    <row r="153" spans="1:56">
      <c r="A153" s="52">
        <v>7.77</v>
      </c>
      <c r="B153" s="39">
        <f t="shared" si="126"/>
        <v>1.7349999999999999</v>
      </c>
      <c r="C153" s="39">
        <f t="shared" si="116"/>
        <v>1.7349999999999999</v>
      </c>
      <c r="D153" s="39">
        <f t="shared" si="117"/>
        <v>23.389448249999994</v>
      </c>
      <c r="E153" s="40">
        <f t="shared" si="118"/>
        <v>708405415.44786537</v>
      </c>
      <c r="F153" s="41">
        <f t="shared" si="127"/>
        <v>29.400000000000016</v>
      </c>
      <c r="G153" s="41">
        <v>147</v>
      </c>
      <c r="H153" s="48">
        <f t="shared" si="119"/>
        <v>147</v>
      </c>
      <c r="I153" s="41">
        <v>1</v>
      </c>
      <c r="K153" s="42">
        <f t="shared" si="120"/>
        <v>177301.27134720003</v>
      </c>
      <c r="L153" s="42">
        <f t="shared" si="128"/>
        <v>26063286.888038404</v>
      </c>
      <c r="M153" s="42">
        <f t="shared" si="121"/>
        <v>7084054154.4786539</v>
      </c>
      <c r="N153" s="42">
        <f t="shared" si="129"/>
        <v>11.620711275474559</v>
      </c>
      <c r="O153" s="46">
        <f t="shared" si="122"/>
        <v>271.8020250059036</v>
      </c>
      <c r="P153" s="41">
        <v>133</v>
      </c>
      <c r="Q153" s="41">
        <v>1</v>
      </c>
      <c r="S153" s="42">
        <f t="shared" si="155"/>
        <v>14645.681976946333</v>
      </c>
      <c r="T153" s="42">
        <f t="shared" si="151"/>
        <v>1947875.7029338623</v>
      </c>
      <c r="U153" s="42">
        <f t="shared" si="146"/>
        <v>1764807593.6399739</v>
      </c>
      <c r="W153" s="42">
        <f t="shared" si="130"/>
        <v>38.736122572305931</v>
      </c>
      <c r="X153" s="46">
        <f t="shared" si="152"/>
        <v>906.01653431060618</v>
      </c>
      <c r="Y153" s="41">
        <v>111</v>
      </c>
      <c r="Z153" s="41">
        <v>1</v>
      </c>
      <c r="AB153" s="42">
        <f t="shared" si="87"/>
        <v>1614.7114880967858</v>
      </c>
      <c r="AC153" s="42">
        <f t="shared" si="84"/>
        <v>179232.97517874322</v>
      </c>
      <c r="AD153" s="42">
        <f t="shared" si="81"/>
        <v>83592128.324482962</v>
      </c>
      <c r="AE153" s="42">
        <f t="shared" si="147"/>
        <v>19.940107342172897</v>
      </c>
      <c r="AF153" s="46">
        <f t="shared" si="85"/>
        <v>466.38810877919786</v>
      </c>
      <c r="AG153" s="41">
        <v>83</v>
      </c>
      <c r="AH153" s="41">
        <v>1</v>
      </c>
      <c r="AJ153" s="42">
        <f t="shared" ref="AJ153" si="158">AJ152*AH153</f>
        <v>87.496257300341398</v>
      </c>
      <c r="AK153" s="42">
        <f t="shared" si="95"/>
        <v>7262.1893559283362</v>
      </c>
      <c r="AL153" s="42">
        <f t="shared" si="124"/>
        <v>1723444.9156640312</v>
      </c>
      <c r="AM153" s="42">
        <f t="shared" si="83"/>
        <v>10.146350518205036</v>
      </c>
      <c r="AN153" s="46">
        <f t="shared" si="96"/>
        <v>237.31754037191732</v>
      </c>
      <c r="AO153" s="41">
        <v>53</v>
      </c>
      <c r="AP153" s="41">
        <v>1</v>
      </c>
      <c r="AR153" s="42">
        <f t="shared" si="77"/>
        <v>0.61988283739136496</v>
      </c>
      <c r="AS153" s="42">
        <f t="shared" si="74"/>
        <v>32.853790381742343</v>
      </c>
      <c r="AT153" s="42">
        <f t="shared" si="71"/>
        <v>26928.826807250432</v>
      </c>
      <c r="AU153" s="42">
        <f t="shared" si="125"/>
        <v>35.043863032360541</v>
      </c>
      <c r="AV153" s="46">
        <f t="shared" si="75"/>
        <v>819.6566208754848</v>
      </c>
      <c r="AW153" s="41">
        <v>6</v>
      </c>
      <c r="AX153" s="41">
        <v>1</v>
      </c>
      <c r="AZ153" s="42">
        <f t="shared" si="154"/>
        <v>4.4013586642087717E-2</v>
      </c>
      <c r="BA153" s="42">
        <f t="shared" si="149"/>
        <v>0.26408151985252631</v>
      </c>
      <c r="BB153" s="42">
        <f t="shared" si="144"/>
        <v>39.859832918397132</v>
      </c>
      <c r="BC153" s="42">
        <f t="shared" si="145"/>
        <v>6.4532350813579873</v>
      </c>
      <c r="BD153" s="46">
        <f t="shared" si="150"/>
        <v>150.93760798050715</v>
      </c>
    </row>
    <row r="154" spans="1:56">
      <c r="A154" s="52">
        <v>7.77</v>
      </c>
      <c r="B154" s="39">
        <f t="shared" si="126"/>
        <v>1.74</v>
      </c>
      <c r="C154" s="39">
        <f t="shared" si="116"/>
        <v>1.74</v>
      </c>
      <c r="D154" s="39">
        <f t="shared" si="117"/>
        <v>23.524452</v>
      </c>
      <c r="E154" s="40">
        <f t="shared" si="118"/>
        <v>813744135.39595413</v>
      </c>
      <c r="F154" s="41">
        <f t="shared" si="127"/>
        <v>29.600000000000016</v>
      </c>
      <c r="G154" s="41">
        <v>148</v>
      </c>
      <c r="H154" s="48">
        <f t="shared" si="119"/>
        <v>148</v>
      </c>
      <c r="I154" s="41">
        <v>1</v>
      </c>
      <c r="K154" s="42">
        <f t="shared" si="120"/>
        <v>177301.27134720003</v>
      </c>
      <c r="L154" s="42">
        <f t="shared" si="128"/>
        <v>26240588.159385607</v>
      </c>
      <c r="M154" s="42">
        <f t="shared" si="121"/>
        <v>8137441353.9595413</v>
      </c>
      <c r="N154" s="42">
        <f t="shared" si="129"/>
        <v>13.182409277211205</v>
      </c>
      <c r="O154" s="46">
        <f t="shared" si="122"/>
        <v>310.10895428610968</v>
      </c>
      <c r="P154" s="41">
        <v>134</v>
      </c>
      <c r="Q154" s="41">
        <v>1</v>
      </c>
      <c r="S154" s="42">
        <f t="shared" si="155"/>
        <v>14645.681976946333</v>
      </c>
      <c r="T154" s="42">
        <f t="shared" si="151"/>
        <v>1962521.3849108086</v>
      </c>
      <c r="U154" s="42">
        <f t="shared" si="146"/>
        <v>2033073745.6362498</v>
      </c>
      <c r="W154" s="42">
        <f t="shared" si="130"/>
        <v>44.037151461215991</v>
      </c>
      <c r="X154" s="46">
        <f t="shared" si="152"/>
        <v>1035.9498557661054</v>
      </c>
      <c r="Y154" s="41">
        <v>112</v>
      </c>
      <c r="Z154" s="41">
        <v>1</v>
      </c>
      <c r="AB154" s="42">
        <f t="shared" si="87"/>
        <v>1614.7114880967858</v>
      </c>
      <c r="AC154" s="42">
        <f t="shared" si="84"/>
        <v>180847.68666684002</v>
      </c>
      <c r="AD154" s="42">
        <f t="shared" si="81"/>
        <v>96298861.162443966</v>
      </c>
      <c r="AE154" s="42">
        <f t="shared" si="147"/>
        <v>22.635426293299613</v>
      </c>
      <c r="AF154" s="46">
        <f t="shared" si="85"/>
        <v>532.48599933626463</v>
      </c>
      <c r="AG154" s="41">
        <v>84</v>
      </c>
      <c r="AH154" s="41">
        <v>1</v>
      </c>
      <c r="AJ154" s="42">
        <f t="shared" ref="AJ154" si="159">AJ153*AH154</f>
        <v>87.496257300341398</v>
      </c>
      <c r="AK154" s="42">
        <f t="shared" si="95"/>
        <v>7349.6856132286775</v>
      </c>
      <c r="AL154" s="42">
        <f t="shared" si="124"/>
        <v>1985423.5797228937</v>
      </c>
      <c r="AM154" s="42">
        <f t="shared" si="83"/>
        <v>11.483252059432472</v>
      </c>
      <c r="AN154" s="46">
        <f t="shared" si="96"/>
        <v>270.13721187602033</v>
      </c>
      <c r="AO154" s="41">
        <v>54</v>
      </c>
      <c r="AP154" s="41">
        <v>1</v>
      </c>
      <c r="AR154" s="42">
        <f t="shared" si="77"/>
        <v>0.61988283739136496</v>
      </c>
      <c r="AS154" s="42">
        <f t="shared" si="74"/>
        <v>33.473673219133708</v>
      </c>
      <c r="AT154" s="42">
        <f t="shared" si="71"/>
        <v>31022.243433170148</v>
      </c>
      <c r="AU154" s="42">
        <f t="shared" si="125"/>
        <v>39.395835376814304</v>
      </c>
      <c r="AV154" s="46">
        <f t="shared" si="75"/>
        <v>926.76543832177003</v>
      </c>
      <c r="AW154" s="41">
        <v>7</v>
      </c>
      <c r="AX154" s="41">
        <v>1</v>
      </c>
      <c r="AZ154" s="42">
        <f t="shared" si="154"/>
        <v>4.4013586642087717E-2</v>
      </c>
      <c r="BA154" s="42">
        <f t="shared" si="149"/>
        <v>0.30809510649461402</v>
      </c>
      <c r="BB154" s="42">
        <f t="shared" si="144"/>
        <v>45.918875294896736</v>
      </c>
      <c r="BC154" s="42">
        <f t="shared" si="145"/>
        <v>6.3355879834006927</v>
      </c>
      <c r="BD154" s="46">
        <f t="shared" si="150"/>
        <v>149.04123540728639</v>
      </c>
    </row>
    <row r="155" spans="1:56">
      <c r="A155" s="52">
        <v>7.77</v>
      </c>
      <c r="B155" s="39">
        <f t="shared" si="126"/>
        <v>1.7450000000000001</v>
      </c>
      <c r="C155" s="39">
        <f t="shared" si="116"/>
        <v>1.7450000000000001</v>
      </c>
      <c r="D155" s="39">
        <f t="shared" si="117"/>
        <v>23.659844250000003</v>
      </c>
      <c r="E155" s="40">
        <f t="shared" si="118"/>
        <v>934746549.71781695</v>
      </c>
      <c r="F155" s="41">
        <f t="shared" si="127"/>
        <v>29.800000000000018</v>
      </c>
      <c r="G155" s="41">
        <v>149</v>
      </c>
      <c r="H155" s="48">
        <f t="shared" si="119"/>
        <v>149</v>
      </c>
      <c r="I155" s="41">
        <v>1</v>
      </c>
      <c r="K155" s="42">
        <f t="shared" si="120"/>
        <v>177301.27134720003</v>
      </c>
      <c r="L155" s="42">
        <f t="shared" si="128"/>
        <v>26417889.430732805</v>
      </c>
      <c r="M155" s="42">
        <f t="shared" si="121"/>
        <v>9347465497.1781693</v>
      </c>
      <c r="N155" s="42">
        <f t="shared" si="129"/>
        <v>14.954912324014334</v>
      </c>
      <c r="O155" s="46">
        <f t="shared" si="122"/>
        <v>353.83089635858471</v>
      </c>
      <c r="P155" s="41">
        <v>135</v>
      </c>
      <c r="Q155" s="41">
        <v>1</v>
      </c>
      <c r="S155" s="42">
        <f t="shared" si="155"/>
        <v>14645.681976946333</v>
      </c>
      <c r="T155" s="42">
        <f t="shared" si="151"/>
        <v>1977167.0668877549</v>
      </c>
      <c r="U155" s="42">
        <f t="shared" si="146"/>
        <v>2342099353.6000214</v>
      </c>
      <c r="W155" s="42">
        <f t="shared" si="130"/>
        <v>50.066826558828254</v>
      </c>
      <c r="X155" s="46">
        <f t="shared" si="152"/>
        <v>1184.57331847364</v>
      </c>
      <c r="Y155" s="41">
        <v>113</v>
      </c>
      <c r="Z155" s="41">
        <v>1</v>
      </c>
      <c r="AB155" s="42">
        <f t="shared" si="87"/>
        <v>1614.7114880967858</v>
      </c>
      <c r="AC155" s="42">
        <f t="shared" si="84"/>
        <v>182462.39815493679</v>
      </c>
      <c r="AD155" s="42">
        <f t="shared" si="81"/>
        <v>110936212.2082763</v>
      </c>
      <c r="AE155" s="42">
        <f t="shared" si="147"/>
        <v>25.697334237296943</v>
      </c>
      <c r="AF155" s="46">
        <f t="shared" si="85"/>
        <v>607.99492569463825</v>
      </c>
      <c r="AG155" s="41">
        <v>85</v>
      </c>
      <c r="AH155" s="41">
        <v>1</v>
      </c>
      <c r="AJ155" s="42">
        <f t="shared" ref="AJ155" si="160">AJ154*AH155</f>
        <v>87.496257300341398</v>
      </c>
      <c r="AK155" s="42">
        <f t="shared" si="95"/>
        <v>7437.1818705290189</v>
      </c>
      <c r="AL155" s="42">
        <f t="shared" si="124"/>
        <v>2287206.4000000125</v>
      </c>
      <c r="AM155" s="42">
        <f t="shared" si="83"/>
        <v>12.998255644296801</v>
      </c>
      <c r="AN155" s="46">
        <f t="shared" si="96"/>
        <v>307.53670406574577</v>
      </c>
      <c r="AO155" s="41">
        <v>55</v>
      </c>
      <c r="AP155" s="41">
        <v>1</v>
      </c>
      <c r="AR155" s="42">
        <f t="shared" si="77"/>
        <v>0.61988283739136496</v>
      </c>
      <c r="AS155" s="42">
        <f t="shared" si="74"/>
        <v>34.093556056525074</v>
      </c>
      <c r="AT155" s="42">
        <f t="shared" si="71"/>
        <v>35737.600000000137</v>
      </c>
      <c r="AU155" s="42">
        <f t="shared" si="125"/>
        <v>44.303822704974564</v>
      </c>
      <c r="AV155" s="46">
        <f t="shared" si="75"/>
        <v>1048.221544879312</v>
      </c>
      <c r="AW155" s="41">
        <v>8</v>
      </c>
      <c r="AX155" s="41">
        <v>1</v>
      </c>
      <c r="AZ155" s="42">
        <f t="shared" si="154"/>
        <v>4.4013586642087717E-2</v>
      </c>
      <c r="BA155" s="42">
        <f t="shared" si="149"/>
        <v>0.35210869313670173</v>
      </c>
      <c r="BB155" s="42">
        <f t="shared" si="144"/>
        <v>52.898508171212917</v>
      </c>
      <c r="BC155" s="42">
        <f t="shared" si="145"/>
        <v>6.3497232265516566</v>
      </c>
      <c r="BD155" s="46">
        <f t="shared" si="150"/>
        <v>150.23346257081968</v>
      </c>
    </row>
    <row r="156" spans="1:56">
      <c r="A156" s="52">
        <v>7.77</v>
      </c>
      <c r="B156" s="39">
        <f t="shared" si="126"/>
        <v>1.75</v>
      </c>
      <c r="C156" s="39">
        <f t="shared" si="116"/>
        <v>1.75</v>
      </c>
      <c r="D156" s="39">
        <f t="shared" si="117"/>
        <v>23.795625000000001</v>
      </c>
      <c r="E156" s="40">
        <f t="shared" si="118"/>
        <v>1073741824.0000107</v>
      </c>
      <c r="F156" s="41">
        <f t="shared" si="127"/>
        <v>30.000000000000014</v>
      </c>
      <c r="G156" s="49">
        <v>150</v>
      </c>
      <c r="H156" s="48">
        <f t="shared" si="119"/>
        <v>150</v>
      </c>
      <c r="I156" s="41">
        <v>1</v>
      </c>
      <c r="K156" s="42">
        <f t="shared" si="120"/>
        <v>177301.27134720003</v>
      </c>
      <c r="L156" s="42">
        <f t="shared" si="128"/>
        <v>26595190.702080004</v>
      </c>
      <c r="M156" s="42">
        <f t="shared" si="121"/>
        <v>10737418240.000107</v>
      </c>
      <c r="N156" s="42">
        <f t="shared" si="129"/>
        <v>16.966788452510539</v>
      </c>
      <c r="O156" s="46">
        <f t="shared" si="122"/>
        <v>403.73533547027114</v>
      </c>
      <c r="P156" s="41">
        <v>136</v>
      </c>
      <c r="Q156" s="41">
        <v>1</v>
      </c>
      <c r="S156" s="42">
        <f t="shared" si="155"/>
        <v>14645.681976946333</v>
      </c>
      <c r="T156" s="42">
        <f t="shared" si="151"/>
        <v>1991812.7488647013</v>
      </c>
      <c r="U156" s="42">
        <f t="shared" si="146"/>
        <v>2698074458.8882155</v>
      </c>
      <c r="W156" s="42">
        <f t="shared" si="130"/>
        <v>56.925690437577224</v>
      </c>
      <c r="X156" s="46">
        <f t="shared" si="152"/>
        <v>1354.5823825186735</v>
      </c>
      <c r="Y156" s="41">
        <v>114</v>
      </c>
      <c r="Z156" s="41">
        <v>1</v>
      </c>
      <c r="AB156" s="42">
        <f t="shared" si="87"/>
        <v>1614.7114880967858</v>
      </c>
      <c r="AC156" s="42">
        <f t="shared" si="84"/>
        <v>184077.10964303359</v>
      </c>
      <c r="AD156" s="42">
        <f t="shared" si="81"/>
        <v>127797379.84423251</v>
      </c>
      <c r="AE156" s="42">
        <f t="shared" si="147"/>
        <v>29.17595276375723</v>
      </c>
      <c r="AF156" s="46">
        <f t="shared" si="85"/>
        <v>694.26003098408069</v>
      </c>
      <c r="AG156" s="41">
        <v>86</v>
      </c>
      <c r="AH156" s="41">
        <v>1</v>
      </c>
      <c r="AJ156" s="42">
        <f t="shared" ref="AJ156" si="161">AJ155*AH156</f>
        <v>87.496257300341398</v>
      </c>
      <c r="AK156" s="42">
        <f t="shared" si="95"/>
        <v>7524.6781278293602</v>
      </c>
      <c r="AL156" s="42">
        <f t="shared" si="124"/>
        <v>2634838.3387580141</v>
      </c>
      <c r="AM156" s="42">
        <f t="shared" si="83"/>
        <v>14.71529356177523</v>
      </c>
      <c r="AN156" s="46">
        <f t="shared" si="96"/>
        <v>350.15960736091773</v>
      </c>
      <c r="AO156" s="41">
        <v>56</v>
      </c>
      <c r="AP156" s="41">
        <v>1</v>
      </c>
      <c r="AR156" s="42">
        <f t="shared" si="77"/>
        <v>0.61988283739136496</v>
      </c>
      <c r="AS156" s="42">
        <f t="shared" si="74"/>
        <v>34.71343889391644</v>
      </c>
      <c r="AT156" s="42">
        <f t="shared" si="71"/>
        <v>41169.349043093891</v>
      </c>
      <c r="AU156" s="42">
        <f t="shared" si="125"/>
        <v>49.840138978334558</v>
      </c>
      <c r="AV156" s="46">
        <f t="shared" si="75"/>
        <v>1185.9772570763323</v>
      </c>
      <c r="AW156" s="41">
        <v>9</v>
      </c>
      <c r="AX156" s="41">
        <v>1</v>
      </c>
      <c r="AZ156" s="42">
        <f t="shared" si="154"/>
        <v>4.4013586642087717E-2</v>
      </c>
      <c r="BA156" s="42">
        <f t="shared" si="149"/>
        <v>0.39612227977878944</v>
      </c>
      <c r="BB156" s="42">
        <f t="shared" si="144"/>
        <v>60.938539430728724</v>
      </c>
      <c r="BC156" s="42">
        <f t="shared" si="145"/>
        <v>6.4649572117693914</v>
      </c>
      <c r="BD156" s="46">
        <f t="shared" si="150"/>
        <v>153.83769745231004</v>
      </c>
    </row>
    <row r="157" spans="1:56">
      <c r="A157" s="52">
        <v>7.77</v>
      </c>
      <c r="B157" s="39">
        <f t="shared" si="126"/>
        <v>1.7549999999999999</v>
      </c>
      <c r="C157" s="39">
        <f t="shared" si="116"/>
        <v>1.7549999999999999</v>
      </c>
      <c r="D157" s="39">
        <f t="shared" si="117"/>
        <v>23.931794249999996</v>
      </c>
      <c r="E157" s="40">
        <f t="shared" si="118"/>
        <v>1233405466.9203284</v>
      </c>
      <c r="F157" s="41">
        <f t="shared" si="127"/>
        <v>30.200000000000017</v>
      </c>
      <c r="G157" s="41">
        <v>151</v>
      </c>
      <c r="H157" s="48">
        <f t="shared" si="119"/>
        <v>151</v>
      </c>
      <c r="I157" s="41">
        <v>1</v>
      </c>
      <c r="K157" s="42">
        <f t="shared" si="120"/>
        <v>177301.27134720003</v>
      </c>
      <c r="L157" s="42">
        <f t="shared" si="128"/>
        <v>26772491.973427206</v>
      </c>
      <c r="M157" s="42">
        <f t="shared" si="121"/>
        <v>12334054669.203283</v>
      </c>
      <c r="N157" s="42">
        <f t="shared" si="129"/>
        <v>19.250491025731655</v>
      </c>
      <c r="O157" s="46">
        <f t="shared" si="122"/>
        <v>460.69879043928137</v>
      </c>
      <c r="P157" s="41">
        <v>137</v>
      </c>
      <c r="Q157" s="41">
        <v>1</v>
      </c>
      <c r="S157" s="42">
        <f t="shared" si="155"/>
        <v>14645.681976946333</v>
      </c>
      <c r="T157" s="42">
        <f t="shared" si="151"/>
        <v>2006458.4308416476</v>
      </c>
      <c r="U157" s="42">
        <f t="shared" si="146"/>
        <v>3108128760.2775073</v>
      </c>
      <c r="W157" s="42">
        <f t="shared" si="130"/>
        <v>64.728206696721656</v>
      </c>
      <c r="X157" s="46">
        <f t="shared" si="152"/>
        <v>1549.0621248374146</v>
      </c>
      <c r="Y157" s="41">
        <v>115</v>
      </c>
      <c r="Z157" s="41">
        <v>1</v>
      </c>
      <c r="AB157" s="42">
        <f t="shared" si="87"/>
        <v>1614.7114880967858</v>
      </c>
      <c r="AC157" s="42">
        <f t="shared" si="84"/>
        <v>185691.82113113036</v>
      </c>
      <c r="AD157" s="42">
        <f t="shared" si="81"/>
        <v>147220070.40000114</v>
      </c>
      <c r="AE157" s="42">
        <f t="shared" si="147"/>
        <v>33.128287400308331</v>
      </c>
      <c r="AF157" s="46">
        <f t="shared" si="85"/>
        <v>792.81935791904618</v>
      </c>
      <c r="AG157" s="41">
        <v>87</v>
      </c>
      <c r="AH157" s="41">
        <v>1</v>
      </c>
      <c r="AJ157" s="42">
        <f t="shared" ref="AJ157" si="162">AJ156*AH157</f>
        <v>87.496257300341398</v>
      </c>
      <c r="AK157" s="42">
        <f t="shared" si="95"/>
        <v>7612.1743851297015</v>
      </c>
      <c r="AL157" s="42">
        <f t="shared" si="124"/>
        <v>3035281.992458493</v>
      </c>
      <c r="AM157" s="42">
        <f t="shared" si="83"/>
        <v>16.661536777747031</v>
      </c>
      <c r="AN157" s="46">
        <f t="shared" si="96"/>
        <v>398.74047005384989</v>
      </c>
      <c r="AO157" s="41">
        <v>57</v>
      </c>
      <c r="AP157" s="41">
        <v>1</v>
      </c>
      <c r="AR157" s="42">
        <f t="shared" si="77"/>
        <v>0.61988283739136496</v>
      </c>
      <c r="AS157" s="42">
        <f t="shared" si="74"/>
        <v>35.333321731307805</v>
      </c>
      <c r="AT157" s="42">
        <f t="shared" si="71"/>
        <v>47426.281132163866</v>
      </c>
      <c r="AU157" s="42">
        <f t="shared" si="125"/>
        <v>56.086629623723503</v>
      </c>
      <c r="AV157" s="46">
        <f t="shared" si="75"/>
        <v>1342.2536803309056</v>
      </c>
      <c r="AW157" s="49">
        <v>10</v>
      </c>
      <c r="AX157" s="41">
        <v>1</v>
      </c>
      <c r="AZ157" s="42">
        <f t="shared" si="154"/>
        <v>4.4013586642087717E-2</v>
      </c>
      <c r="BA157" s="42">
        <f t="shared" si="149"/>
        <v>0.44013586642087715</v>
      </c>
      <c r="BB157" s="42">
        <f t="shared" si="144"/>
        <v>70.200000000000045</v>
      </c>
      <c r="BC157" s="42">
        <f t="shared" si="145"/>
        <v>6.6646153846153906</v>
      </c>
      <c r="BD157" s="46">
        <f t="shared" si="150"/>
        <v>159.49620414000012</v>
      </c>
    </row>
    <row r="158" spans="1:56">
      <c r="A158" s="52">
        <v>7.77</v>
      </c>
      <c r="B158" s="39">
        <f t="shared" si="126"/>
        <v>1.76</v>
      </c>
      <c r="C158" s="39">
        <f t="shared" si="116"/>
        <v>1.76</v>
      </c>
      <c r="D158" s="39">
        <f t="shared" si="117"/>
        <v>24.068351999999997</v>
      </c>
      <c r="E158" s="40">
        <f t="shared" si="118"/>
        <v>1416810830.895731</v>
      </c>
      <c r="F158" s="41">
        <f t="shared" si="127"/>
        <v>30.400000000000016</v>
      </c>
      <c r="G158" s="41">
        <v>152</v>
      </c>
      <c r="H158" s="48">
        <f t="shared" si="119"/>
        <v>152</v>
      </c>
      <c r="I158" s="41">
        <v>1</v>
      </c>
      <c r="K158" s="42">
        <f t="shared" si="120"/>
        <v>177301.27134720003</v>
      </c>
      <c r="L158" s="42">
        <f t="shared" si="128"/>
        <v>26949793.244774405</v>
      </c>
      <c r="M158" s="42">
        <f t="shared" si="121"/>
        <v>14168108308.95731</v>
      </c>
      <c r="N158" s="42">
        <f t="shared" si="129"/>
        <v>21.84288886253476</v>
      </c>
      <c r="O158" s="46">
        <f t="shared" si="122"/>
        <v>525.72233784036621</v>
      </c>
      <c r="P158" s="41">
        <v>138</v>
      </c>
      <c r="Q158" s="41">
        <v>1</v>
      </c>
      <c r="S158" s="42">
        <f t="shared" si="155"/>
        <v>14645.681976946333</v>
      </c>
      <c r="T158" s="42">
        <f t="shared" si="151"/>
        <v>2021104.1128185939</v>
      </c>
      <c r="U158" s="42">
        <f t="shared" si="146"/>
        <v>3580474195.7421966</v>
      </c>
      <c r="W158" s="42">
        <f t="shared" si="130"/>
        <v>73.604693380866749</v>
      </c>
      <c r="X158" s="46">
        <f t="shared" si="152"/>
        <v>1771.5436691427708</v>
      </c>
      <c r="Y158" s="41">
        <v>116</v>
      </c>
      <c r="Z158" s="41">
        <v>1</v>
      </c>
      <c r="AB158" s="42">
        <f t="shared" si="87"/>
        <v>1614.7114880967858</v>
      </c>
      <c r="AC158" s="42">
        <f t="shared" si="84"/>
        <v>187306.53261922716</v>
      </c>
      <c r="AD158" s="42">
        <f t="shared" si="81"/>
        <v>169593251.70154476</v>
      </c>
      <c r="AE158" s="42">
        <f t="shared" si="147"/>
        <v>37.619176846516147</v>
      </c>
      <c r="AF158" s="46">
        <f t="shared" si="85"/>
        <v>905.43159029220044</v>
      </c>
      <c r="AG158" s="41">
        <v>88</v>
      </c>
      <c r="AH158" s="41">
        <v>1</v>
      </c>
      <c r="AJ158" s="42">
        <f t="shared" ref="AJ158" si="163">AJ157*AH158</f>
        <v>87.496257300341398</v>
      </c>
      <c r="AK158" s="42">
        <f t="shared" si="95"/>
        <v>7699.6706424300428</v>
      </c>
      <c r="AL158" s="42">
        <f t="shared" si="124"/>
        <v>3496556.8317794763</v>
      </c>
      <c r="AM158" s="42">
        <f t="shared" si="83"/>
        <v>18.867835826112042</v>
      </c>
      <c r="AN158" s="46">
        <f t="shared" si="96"/>
        <v>454.11771414107534</v>
      </c>
      <c r="AO158" s="41">
        <v>58</v>
      </c>
      <c r="AP158" s="41">
        <v>1</v>
      </c>
      <c r="AR158" s="42">
        <f t="shared" si="77"/>
        <v>0.61988283739136496</v>
      </c>
      <c r="AS158" s="42">
        <f t="shared" si="74"/>
        <v>35.953204568699171</v>
      </c>
      <c r="AT158" s="42">
        <f t="shared" si="71"/>
        <v>54633.700496554207</v>
      </c>
      <c r="AU158" s="42">
        <f t="shared" si="125"/>
        <v>63.135940931440324</v>
      </c>
      <c r="AV158" s="46">
        <f t="shared" si="75"/>
        <v>1519.5780501891134</v>
      </c>
      <c r="AW158" s="41">
        <v>11</v>
      </c>
      <c r="AX158" s="41">
        <v>1</v>
      </c>
      <c r="AZ158" s="42">
        <f t="shared" si="154"/>
        <v>4.4013586642087717E-2</v>
      </c>
      <c r="BA158" s="42">
        <f t="shared" si="149"/>
        <v>0.48414945306296486</v>
      </c>
      <c r="BB158" s="42">
        <f t="shared" si="144"/>
        <v>80.868364191791329</v>
      </c>
      <c r="BC158" s="42">
        <f t="shared" si="145"/>
        <v>6.939894338526515</v>
      </c>
      <c r="BD158" s="46">
        <f t="shared" si="150"/>
        <v>167.03181978246332</v>
      </c>
    </row>
    <row r="159" spans="1:56">
      <c r="A159" s="52">
        <v>7.77</v>
      </c>
      <c r="B159" s="39">
        <f t="shared" si="126"/>
        <v>1.7650000000000001</v>
      </c>
      <c r="C159" s="39">
        <f t="shared" si="116"/>
        <v>1.7650000000000001</v>
      </c>
      <c r="D159" s="39">
        <f t="shared" si="117"/>
        <v>24.205298250000002</v>
      </c>
      <c r="E159" s="40">
        <f t="shared" si="118"/>
        <v>1627488270.791909</v>
      </c>
      <c r="F159" s="41">
        <f t="shared" si="127"/>
        <v>30.600000000000019</v>
      </c>
      <c r="G159" s="41">
        <v>153</v>
      </c>
      <c r="H159" s="48">
        <f t="shared" si="119"/>
        <v>153</v>
      </c>
      <c r="I159" s="41">
        <v>1</v>
      </c>
      <c r="K159" s="42">
        <f t="shared" si="120"/>
        <v>177301.27134720003</v>
      </c>
      <c r="L159" s="42">
        <f t="shared" si="128"/>
        <v>27127094.516121604</v>
      </c>
      <c r="M159" s="42">
        <f t="shared" si="121"/>
        <v>16274882707.91909</v>
      </c>
      <c r="N159" s="42">
        <f t="shared" si="129"/>
        <v>24.785868914817122</v>
      </c>
      <c r="O159" s="46">
        <f t="shared" si="122"/>
        <v>599.94934946855233</v>
      </c>
      <c r="P159" s="41">
        <v>139</v>
      </c>
      <c r="Q159" s="41">
        <v>1</v>
      </c>
      <c r="S159" s="42">
        <f t="shared" si="155"/>
        <v>14645.681976946333</v>
      </c>
      <c r="T159" s="42">
        <f t="shared" si="151"/>
        <v>2035749.7947955402</v>
      </c>
      <c r="U159" s="42">
        <f t="shared" si="146"/>
        <v>4124569150.6298647</v>
      </c>
      <c r="W159" s="42">
        <f t="shared" si="130"/>
        <v>83.703525666514153</v>
      </c>
      <c r="X159" s="46">
        <f t="shared" si="152"/>
        <v>2026.0688033345052</v>
      </c>
      <c r="Y159" s="41">
        <v>117</v>
      </c>
      <c r="Z159" s="41">
        <v>1</v>
      </c>
      <c r="AB159" s="42">
        <f t="shared" si="87"/>
        <v>1614.7114880967858</v>
      </c>
      <c r="AC159" s="42">
        <f t="shared" si="84"/>
        <v>188921.24410732393</v>
      </c>
      <c r="AD159" s="42">
        <f t="shared" si="81"/>
        <v>195364930.97898117</v>
      </c>
      <c r="AE159" s="42">
        <f t="shared" si="147"/>
        <v>42.722373560332471</v>
      </c>
      <c r="AF159" s="46">
        <f t="shared" si="85"/>
        <v>1034.107793975762</v>
      </c>
      <c r="AG159" s="41">
        <v>89</v>
      </c>
      <c r="AH159" s="41">
        <v>1</v>
      </c>
      <c r="AJ159" s="42">
        <f t="shared" ref="AJ159" si="164">AJ158*AH159</f>
        <v>87.496257300341398</v>
      </c>
      <c r="AK159" s="42">
        <f t="shared" si="95"/>
        <v>7787.1668997303841</v>
      </c>
      <c r="AL159" s="42">
        <f t="shared" si="124"/>
        <v>4027899.5611619647</v>
      </c>
      <c r="AM159" s="42">
        <f t="shared" si="83"/>
        <v>21.369222026376178</v>
      </c>
      <c r="AN159" s="46">
        <f t="shared" si="96"/>
        <v>517.24839251890478</v>
      </c>
      <c r="AO159" s="41">
        <v>59</v>
      </c>
      <c r="AP159" s="41">
        <v>1</v>
      </c>
      <c r="AR159" s="42">
        <f t="shared" si="77"/>
        <v>0.61988283739136496</v>
      </c>
      <c r="AS159" s="42">
        <f t="shared" si="74"/>
        <v>36.573087406090529</v>
      </c>
      <c r="AT159" s="42">
        <f t="shared" si="71"/>
        <v>62935.930643155552</v>
      </c>
      <c r="AU159" s="42">
        <f t="shared" si="125"/>
        <v>71.092959946328776</v>
      </c>
      <c r="AV159" s="46">
        <f t="shared" si="75"/>
        <v>1720.8262989761922</v>
      </c>
      <c r="AW159" s="41">
        <v>12</v>
      </c>
      <c r="AX159" s="41">
        <v>1</v>
      </c>
      <c r="AZ159" s="42">
        <f t="shared" si="154"/>
        <v>4.4013586642087717E-2</v>
      </c>
      <c r="BA159" s="42">
        <f t="shared" si="149"/>
        <v>0.52816303970505263</v>
      </c>
      <c r="BB159" s="42">
        <f t="shared" si="144"/>
        <v>93.1572585005664</v>
      </c>
      <c r="BC159" s="42">
        <f t="shared" si="145"/>
        <v>7.2868235729764352</v>
      </c>
      <c r="BD159" s="46">
        <f t="shared" si="150"/>
        <v>176.37973787902527</v>
      </c>
    </row>
    <row r="160" spans="1:56">
      <c r="A160" s="52">
        <v>7.77</v>
      </c>
      <c r="B160" s="39">
        <f t="shared" si="126"/>
        <v>1.77</v>
      </c>
      <c r="C160" s="39">
        <f t="shared" si="116"/>
        <v>1.77</v>
      </c>
      <c r="D160" s="39">
        <f t="shared" si="117"/>
        <v>24.342632999999999</v>
      </c>
      <c r="E160" s="40">
        <f t="shared" si="118"/>
        <v>1869493099.4356346</v>
      </c>
      <c r="F160" s="41">
        <f t="shared" si="127"/>
        <v>30.800000000000015</v>
      </c>
      <c r="G160" s="41">
        <v>154</v>
      </c>
      <c r="H160" s="48">
        <f t="shared" si="119"/>
        <v>154</v>
      </c>
      <c r="I160" s="41">
        <v>1</v>
      </c>
      <c r="K160" s="42">
        <f t="shared" si="120"/>
        <v>177301.27134720003</v>
      </c>
      <c r="L160" s="42">
        <f t="shared" si="128"/>
        <v>27304395.787468806</v>
      </c>
      <c r="M160" s="42">
        <f t="shared" si="121"/>
        <v>18694930994.356346</v>
      </c>
      <c r="N160" s="42">
        <f t="shared" si="129"/>
        <v>28.127021447765848</v>
      </c>
      <c r="O160" s="46">
        <f t="shared" si="122"/>
        <v>684.6857604860927</v>
      </c>
      <c r="P160" s="49">
        <v>140</v>
      </c>
      <c r="Q160" s="41">
        <v>12</v>
      </c>
      <c r="S160" s="42">
        <f t="shared" si="155"/>
        <v>175748.18372335599</v>
      </c>
      <c r="T160" s="42">
        <f t="shared" si="151"/>
        <v>24604745.721269839</v>
      </c>
      <c r="U160" s="42">
        <f t="shared" si="146"/>
        <v>4751307571.2000437</v>
      </c>
      <c r="W160" s="42">
        <f t="shared" si="130"/>
        <v>7.9328037843664028</v>
      </c>
      <c r="X160" s="46">
        <f t="shared" si="152"/>
        <v>193.10533118384248</v>
      </c>
      <c r="Y160" s="41">
        <v>118</v>
      </c>
      <c r="Z160" s="41">
        <v>1</v>
      </c>
      <c r="AB160" s="42">
        <f t="shared" si="87"/>
        <v>1614.7114880967858</v>
      </c>
      <c r="AC160" s="42">
        <f t="shared" si="84"/>
        <v>190535.95559542073</v>
      </c>
      <c r="AD160" s="42">
        <f t="shared" si="81"/>
        <v>225051112.44544306</v>
      </c>
      <c r="AE160" s="42">
        <f t="shared" si="147"/>
        <v>48.521773930684652</v>
      </c>
      <c r="AF160" s="46">
        <f t="shared" si="85"/>
        <v>1181.1477353036239</v>
      </c>
      <c r="AG160" s="49">
        <v>90</v>
      </c>
      <c r="AH160" s="41">
        <v>1</v>
      </c>
      <c r="AJ160" s="42">
        <f t="shared" ref="AJ160" si="165">AJ159*AH160</f>
        <v>87.496257300341398</v>
      </c>
      <c r="AK160" s="42">
        <f t="shared" si="95"/>
        <v>7874.6631570307254</v>
      </c>
      <c r="AL160" s="42">
        <f t="shared" si="124"/>
        <v>4639948.8000000278</v>
      </c>
      <c r="AM160" s="42">
        <f t="shared" si="83"/>
        <v>24.205477318773692</v>
      </c>
      <c r="AN160" s="46">
        <f t="shared" si="96"/>
        <v>589.22505096073201</v>
      </c>
      <c r="AO160" s="49">
        <v>60</v>
      </c>
      <c r="AP160" s="41">
        <v>16</v>
      </c>
      <c r="AR160" s="42">
        <f t="shared" si="77"/>
        <v>9.9181253982618394</v>
      </c>
      <c r="AS160" s="42">
        <f t="shared" si="74"/>
        <v>595.08752389571032</v>
      </c>
      <c r="AT160" s="42">
        <f t="shared" si="71"/>
        <v>72499.200000000288</v>
      </c>
      <c r="AU160" s="42">
        <f t="shared" si="125"/>
        <v>5.0047779944796789</v>
      </c>
      <c r="AV160" s="46">
        <f t="shared" si="75"/>
        <v>121.82947396609485</v>
      </c>
      <c r="AW160" s="41">
        <v>13</v>
      </c>
      <c r="AX160" s="41">
        <v>1</v>
      </c>
      <c r="AZ160" s="42">
        <f t="shared" si="154"/>
        <v>4.4013586642087717E-2</v>
      </c>
      <c r="BA160" s="42">
        <f t="shared" si="149"/>
        <v>0.57217662634714028</v>
      </c>
      <c r="BB160" s="42">
        <f t="shared" si="144"/>
        <v>107.31273290893627</v>
      </c>
      <c r="BC160" s="42">
        <f>BD160/$D160</f>
        <v>7.7046619941469956</v>
      </c>
      <c r="BD160" s="46">
        <f t="shared" si="150"/>
        <v>187.55175931256846</v>
      </c>
    </row>
    <row r="161" spans="1:56">
      <c r="A161" s="52">
        <v>7.77</v>
      </c>
      <c r="B161" s="39">
        <f t="shared" si="126"/>
        <v>1.7749999999999999</v>
      </c>
      <c r="C161" s="39">
        <f t="shared" si="116"/>
        <v>1.7749999999999999</v>
      </c>
      <c r="D161" s="39">
        <f t="shared" si="117"/>
        <v>24.480356249999996</v>
      </c>
      <c r="E161" s="40">
        <f t="shared" si="118"/>
        <v>2147483648.0000219</v>
      </c>
      <c r="F161" s="41">
        <f t="shared" si="127"/>
        <v>31.000000000000018</v>
      </c>
      <c r="G161" s="41">
        <v>155</v>
      </c>
      <c r="H161" s="48">
        <f t="shared" si="119"/>
        <v>155</v>
      </c>
      <c r="I161" s="41">
        <v>1</v>
      </c>
      <c r="K161" s="42">
        <f t="shared" si="120"/>
        <v>177301.27134720003</v>
      </c>
      <c r="L161" s="42">
        <f t="shared" si="128"/>
        <v>27481697.058816005</v>
      </c>
      <c r="M161" s="42">
        <f t="shared" si="121"/>
        <v>21474836480.000221</v>
      </c>
      <c r="N161" s="42">
        <f t="shared" si="129"/>
        <v>31.920419047923811</v>
      </c>
      <c r="O161" s="46">
        <f t="shared" si="122"/>
        <v>781.42322994246058</v>
      </c>
      <c r="P161" s="41">
        <v>141</v>
      </c>
      <c r="Q161" s="41">
        <v>1</v>
      </c>
      <c r="S161" s="42">
        <f t="shared" si="155"/>
        <v>175748.18372335599</v>
      </c>
      <c r="T161" s="42">
        <f t="shared" si="151"/>
        <v>24780493.904993195</v>
      </c>
      <c r="U161" s="42">
        <f t="shared" si="146"/>
        <v>5473236759.4589529</v>
      </c>
      <c r="W161" s="42">
        <f t="shared" si="130"/>
        <v>9.0222850358894444</v>
      </c>
      <c r="X161" s="46">
        <f t="shared" si="152"/>
        <v>220.86875186761762</v>
      </c>
      <c r="Y161" s="41">
        <v>119</v>
      </c>
      <c r="Z161" s="41">
        <v>1</v>
      </c>
      <c r="AB161" s="42">
        <f t="shared" si="87"/>
        <v>1614.7114880967858</v>
      </c>
      <c r="AC161" s="42">
        <f t="shared" si="84"/>
        <v>192150.6670835175</v>
      </c>
      <c r="AD161" s="42">
        <f t="shared" si="81"/>
        <v>259246113.39830035</v>
      </c>
      <c r="AE161" s="42">
        <f t="shared" si="147"/>
        <v>55.112818808091582</v>
      </c>
      <c r="AF161" s="46">
        <f t="shared" si="85"/>
        <v>1349.181438363782</v>
      </c>
      <c r="AG161" s="41">
        <v>91</v>
      </c>
      <c r="AH161" s="41">
        <v>1</v>
      </c>
      <c r="AJ161" s="42">
        <f t="shared" ref="AJ161" si="166">AJ160*AH161</f>
        <v>87.496257300341398</v>
      </c>
      <c r="AK161" s="42">
        <f t="shared" si="95"/>
        <v>7962.1594143310676</v>
      </c>
      <c r="AL161" s="42">
        <f t="shared" si="124"/>
        <v>5344957.7729091151</v>
      </c>
      <c r="AM161" s="42">
        <f t="shared" si="83"/>
        <v>27.421782151953849</v>
      </c>
      <c r="AN161" s="46">
        <f t="shared" si="96"/>
        <v>671.29499608972174</v>
      </c>
      <c r="AO161" s="41">
        <v>61</v>
      </c>
      <c r="AP161" s="41">
        <v>1</v>
      </c>
      <c r="AR161" s="42">
        <f t="shared" si="77"/>
        <v>9.9181253982618394</v>
      </c>
      <c r="AS161" s="42">
        <f t="shared" si="74"/>
        <v>605.00564929397217</v>
      </c>
      <c r="AT161" s="42">
        <f t="shared" si="71"/>
        <v>83514.965201704763</v>
      </c>
      <c r="AU161" s="42">
        <f t="shared" si="125"/>
        <v>5.6388058414647757</v>
      </c>
      <c r="AV161" s="46">
        <f t="shared" si="75"/>
        <v>138.03997582363871</v>
      </c>
      <c r="AW161" s="41">
        <v>14</v>
      </c>
      <c r="AX161" s="41">
        <v>1</v>
      </c>
      <c r="AZ161" s="42">
        <f t="shared" si="154"/>
        <v>4.4013586642087717E-2</v>
      </c>
      <c r="BA161" s="42">
        <f t="shared" si="149"/>
        <v>0.61619021298922805</v>
      </c>
      <c r="BB161" s="42">
        <f t="shared" si="144"/>
        <v>123.61817998804972</v>
      </c>
      <c r="BC161" s="42">
        <f t="shared" si="145"/>
        <v>8.1950161839330349</v>
      </c>
      <c r="BD161" s="46">
        <f t="shared" si="150"/>
        <v>200.61691565719619</v>
      </c>
    </row>
    <row r="162" spans="1:56">
      <c r="A162" s="52">
        <v>7.77</v>
      </c>
      <c r="B162" s="39">
        <f t="shared" si="126"/>
        <v>1.78</v>
      </c>
      <c r="C162" s="39">
        <f t="shared" si="116"/>
        <v>1.78</v>
      </c>
      <c r="D162" s="39">
        <f t="shared" si="117"/>
        <v>24.618467999999996</v>
      </c>
      <c r="E162" s="40">
        <f t="shared" si="118"/>
        <v>2466810933.8406577</v>
      </c>
      <c r="F162" s="41">
        <f t="shared" si="127"/>
        <v>31.200000000000014</v>
      </c>
      <c r="G162" s="41">
        <v>156</v>
      </c>
      <c r="H162" s="48">
        <f t="shared" si="119"/>
        <v>156</v>
      </c>
      <c r="I162" s="41">
        <v>1</v>
      </c>
      <c r="K162" s="42">
        <f t="shared" si="120"/>
        <v>177301.27134720003</v>
      </c>
      <c r="L162" s="42">
        <f t="shared" si="128"/>
        <v>27658998.330163203</v>
      </c>
      <c r="M162" s="42">
        <f t="shared" si="121"/>
        <v>24668109338.406578</v>
      </c>
      <c r="N162" s="42">
        <f t="shared" si="129"/>
        <v>36.227502342243866</v>
      </c>
      <c r="O162" s="46">
        <f t="shared" si="122"/>
        <v>891.86560713245547</v>
      </c>
      <c r="P162" s="41">
        <v>142</v>
      </c>
      <c r="Q162" s="41">
        <v>1</v>
      </c>
      <c r="S162" s="42">
        <f t="shared" si="155"/>
        <v>175748.18372335599</v>
      </c>
      <c r="T162" s="42">
        <f t="shared" si="151"/>
        <v>24956242.088716552</v>
      </c>
      <c r="U162" s="42">
        <f t="shared" si="146"/>
        <v>6304808197.4859991</v>
      </c>
      <c r="W162" s="42">
        <f t="shared" si="130"/>
        <v>10.261991861269104</v>
      </c>
      <c r="X162" s="46">
        <f t="shared" si="152"/>
        <v>252.63451825291386</v>
      </c>
      <c r="Y162" s="49">
        <v>120</v>
      </c>
      <c r="Z162" s="41">
        <v>16</v>
      </c>
      <c r="AA162" s="41" t="s">
        <v>22</v>
      </c>
      <c r="AB162" s="42">
        <f t="shared" si="87"/>
        <v>25835.383809548573</v>
      </c>
      <c r="AC162" s="42">
        <f t="shared" si="84"/>
        <v>3100246.0571458288</v>
      </c>
      <c r="AD162" s="42">
        <f t="shared" si="81"/>
        <v>298634444.8000024</v>
      </c>
      <c r="AE162" s="42">
        <f t="shared" si="147"/>
        <v>3.9127555036090995</v>
      </c>
      <c r="AF162" s="46">
        <f t="shared" si="85"/>
        <v>96.326046157424486</v>
      </c>
      <c r="AG162" s="41">
        <v>92</v>
      </c>
      <c r="AH162" s="41">
        <v>1</v>
      </c>
      <c r="AJ162" s="42">
        <f t="shared" ref="AJ162" si="167">AJ161*AH162</f>
        <v>87.496257300341398</v>
      </c>
      <c r="AK162" s="42">
        <f t="shared" si="95"/>
        <v>8049.6556716314089</v>
      </c>
      <c r="AL162" s="42">
        <f t="shared" si="124"/>
        <v>6157039.2553574014</v>
      </c>
      <c r="AM162" s="42">
        <f t="shared" si="83"/>
        <v>31.069452160604627</v>
      </c>
      <c r="AN162" s="46">
        <f t="shared" si="96"/>
        <v>764.88231379337572</v>
      </c>
      <c r="AO162" s="41">
        <v>62</v>
      </c>
      <c r="AP162" s="41">
        <v>1</v>
      </c>
      <c r="AR162" s="42">
        <f t="shared" si="77"/>
        <v>9.9181253982618394</v>
      </c>
      <c r="AS162" s="42">
        <f t="shared" si="74"/>
        <v>614.92377469223402</v>
      </c>
      <c r="AT162" s="42">
        <f t="shared" si="71"/>
        <v>96203.738364959179</v>
      </c>
      <c r="AU162" s="42">
        <f t="shared" si="125"/>
        <v>6.3549134586910805</v>
      </c>
      <c r="AV162" s="46">
        <f t="shared" si="75"/>
        <v>156.44823362555567</v>
      </c>
      <c r="AW162" s="41">
        <v>15</v>
      </c>
      <c r="AX162" s="41">
        <v>1</v>
      </c>
      <c r="AZ162" s="42">
        <f t="shared" si="154"/>
        <v>4.4013586642087717E-2</v>
      </c>
      <c r="BA162" s="42">
        <f t="shared" si="149"/>
        <v>0.6602037996313157</v>
      </c>
      <c r="BB162" s="42">
        <f t="shared" si="144"/>
        <v>142.40000000000012</v>
      </c>
      <c r="BC162" s="42">
        <f t="shared" si="145"/>
        <v>8.7613483146067512</v>
      </c>
      <c r="BD162" s="46">
        <f t="shared" si="150"/>
        <v>215.69097312000022</v>
      </c>
    </row>
    <row r="163" spans="1:56">
      <c r="A163" s="52">
        <v>7.77</v>
      </c>
      <c r="B163" s="39">
        <f t="shared" si="126"/>
        <v>1.7850000000000001</v>
      </c>
      <c r="C163" s="39">
        <f t="shared" si="116"/>
        <v>1.7850000000000001</v>
      </c>
      <c r="D163" s="39">
        <f t="shared" si="117"/>
        <v>24.756968250000003</v>
      </c>
      <c r="E163" s="40">
        <f t="shared" si="118"/>
        <v>2833621661.7914634</v>
      </c>
      <c r="F163" s="41">
        <f t="shared" si="127"/>
        <v>31.400000000000016</v>
      </c>
      <c r="G163" s="41">
        <v>157</v>
      </c>
      <c r="H163" s="48">
        <f t="shared" si="119"/>
        <v>157</v>
      </c>
      <c r="I163" s="41">
        <v>1</v>
      </c>
      <c r="K163" s="42">
        <f t="shared" si="120"/>
        <v>177301.27134720003</v>
      </c>
      <c r="L163" s="42">
        <f t="shared" si="128"/>
        <v>27836299.601510406</v>
      </c>
      <c r="M163" s="42">
        <f t="shared" si="121"/>
        <v>28336216617.914635</v>
      </c>
      <c r="N163" s="42">
        <f t="shared" si="129"/>
        <v>41.118087084642596</v>
      </c>
      <c r="O163" s="46">
        <f t="shared" si="122"/>
        <v>1017.959176455232</v>
      </c>
      <c r="P163" s="41">
        <v>143</v>
      </c>
      <c r="Q163" s="41">
        <v>1</v>
      </c>
      <c r="S163" s="42">
        <f t="shared" si="155"/>
        <v>175748.18372335599</v>
      </c>
      <c r="T163" s="42">
        <f t="shared" si="151"/>
        <v>25131990.272439908</v>
      </c>
      <c r="U163" s="42">
        <f t="shared" si="146"/>
        <v>7262666408.4088879</v>
      </c>
      <c r="W163" s="42">
        <f t="shared" si="130"/>
        <v>11.672711555336763</v>
      </c>
      <c r="X163" s="46">
        <f t="shared" si="152"/>
        <v>288.9809493668804</v>
      </c>
      <c r="Y163" s="41">
        <v>121</v>
      </c>
      <c r="Z163" s="41">
        <v>1</v>
      </c>
      <c r="AA163" s="41" t="s">
        <v>84</v>
      </c>
      <c r="AB163" s="42">
        <f t="shared" si="87"/>
        <v>25835.383809548573</v>
      </c>
      <c r="AC163" s="42">
        <f t="shared" si="84"/>
        <v>3126081.4409553772</v>
      </c>
      <c r="AD163" s="42">
        <f t="shared" si="81"/>
        <v>344004493.50824726</v>
      </c>
      <c r="AE163" s="42">
        <f t="shared" si="147"/>
        <v>4.4449447559927417</v>
      </c>
      <c r="AF163" s="46">
        <f t="shared" si="85"/>
        <v>110.04335619711632</v>
      </c>
      <c r="AG163" s="41">
        <v>93</v>
      </c>
      <c r="AH163" s="41">
        <v>1</v>
      </c>
      <c r="AJ163" s="42">
        <f t="shared" ref="AJ163" si="168">AJ162*AH163</f>
        <v>87.496257300341398</v>
      </c>
      <c r="AK163" s="42">
        <f t="shared" si="95"/>
        <v>8137.1519289317503</v>
      </c>
      <c r="AL163" s="42">
        <f t="shared" si="124"/>
        <v>7092447.6644617822</v>
      </c>
      <c r="AM163" s="42">
        <f t="shared" si="83"/>
        <v>35.206775853115673</v>
      </c>
      <c r="AN163" s="46">
        <f t="shared" si="96"/>
        <v>871.61303198045152</v>
      </c>
      <c r="AO163" s="41">
        <v>63</v>
      </c>
      <c r="AP163" s="41">
        <v>1</v>
      </c>
      <c r="AR163" s="42">
        <f t="shared" si="77"/>
        <v>9.9181253982618394</v>
      </c>
      <c r="AS163" s="42">
        <f t="shared" si="74"/>
        <v>624.84190009049587</v>
      </c>
      <c r="AT163" s="42">
        <f t="shared" si="71"/>
        <v>110819.49475721511</v>
      </c>
      <c r="AU163" s="42">
        <f t="shared" si="125"/>
        <v>7.1638842762454198</v>
      </c>
      <c r="AV163" s="46">
        <f t="shared" si="75"/>
        <v>177.35605557368211</v>
      </c>
      <c r="AW163" s="41">
        <v>16</v>
      </c>
      <c r="AX163" s="41">
        <v>1</v>
      </c>
      <c r="AZ163" s="42">
        <f t="shared" si="154"/>
        <v>4.4013586642087717E-2</v>
      </c>
      <c r="BA163" s="42">
        <f t="shared" si="149"/>
        <v>0.70421738627340347</v>
      </c>
      <c r="BB163" s="42">
        <f t="shared" si="144"/>
        <v>164.03412509357679</v>
      </c>
      <c r="BC163" s="42">
        <f t="shared" si="145"/>
        <v>9.4087082908874891</v>
      </c>
      <c r="BD163" s="46">
        <f t="shared" si="150"/>
        <v>232.93109243101338</v>
      </c>
    </row>
    <row r="164" spans="1:56">
      <c r="A164" s="52">
        <v>7.77</v>
      </c>
      <c r="B164" s="39">
        <f t="shared" si="126"/>
        <v>1.79</v>
      </c>
      <c r="C164" s="39">
        <f t="shared" si="116"/>
        <v>1.79</v>
      </c>
      <c r="D164" s="39">
        <f t="shared" si="117"/>
        <v>24.895856999999999</v>
      </c>
      <c r="E164" s="40">
        <f t="shared" si="118"/>
        <v>3254976541.583818</v>
      </c>
      <c r="F164" s="41">
        <f t="shared" si="127"/>
        <v>31.600000000000016</v>
      </c>
      <c r="G164" s="41">
        <v>158</v>
      </c>
      <c r="H164" s="48">
        <f t="shared" si="119"/>
        <v>158</v>
      </c>
      <c r="I164" s="41">
        <v>1</v>
      </c>
      <c r="K164" s="42">
        <f t="shared" si="120"/>
        <v>177301.27134720003</v>
      </c>
      <c r="L164" s="42">
        <f t="shared" si="128"/>
        <v>28013600.872857604</v>
      </c>
      <c r="M164" s="42">
        <f t="shared" si="121"/>
        <v>32549765415.838181</v>
      </c>
      <c r="N164" s="42">
        <f t="shared" si="129"/>
        <v>46.671509284562461</v>
      </c>
      <c r="O164" s="46">
        <f t="shared" si="122"/>
        <v>1161.9272211226394</v>
      </c>
      <c r="P164" s="41">
        <v>144</v>
      </c>
      <c r="Q164" s="41">
        <v>1</v>
      </c>
      <c r="S164" s="42">
        <f t="shared" si="155"/>
        <v>175748.18372335599</v>
      </c>
      <c r="T164" s="42">
        <f t="shared" si="151"/>
        <v>25307738.456163265</v>
      </c>
      <c r="U164" s="42">
        <f t="shared" si="146"/>
        <v>8365981619.9744596</v>
      </c>
      <c r="W164" s="42">
        <f t="shared" si="130"/>
        <v>13.278116897756478</v>
      </c>
      <c r="X164" s="46">
        <f t="shared" si="152"/>
        <v>330.57009951582887</v>
      </c>
      <c r="Y164" s="41">
        <v>122</v>
      </c>
      <c r="Z164" s="41">
        <v>1</v>
      </c>
      <c r="AB164" s="42">
        <f t="shared" si="87"/>
        <v>25835.383809548573</v>
      </c>
      <c r="AC164" s="42">
        <f t="shared" si="84"/>
        <v>3151916.824764926</v>
      </c>
      <c r="AD164" s="42">
        <f t="shared" si="81"/>
        <v>396264279.26614892</v>
      </c>
      <c r="AE164" s="42">
        <f t="shared" si="147"/>
        <v>5.0499036954371173</v>
      </c>
      <c r="AF164" s="46">
        <f t="shared" si="85"/>
        <v>125.72168026537402</v>
      </c>
      <c r="AG164" s="41">
        <v>94</v>
      </c>
      <c r="AH164" s="41">
        <v>1</v>
      </c>
      <c r="AJ164" s="42">
        <f t="shared" ref="AJ164" si="169">AJ163*AH164</f>
        <v>87.496257300341398</v>
      </c>
      <c r="AK164" s="42">
        <f t="shared" si="95"/>
        <v>8224.6481862320907</v>
      </c>
      <c r="AL164" s="42">
        <f t="shared" si="124"/>
        <v>8169903.9257562794</v>
      </c>
      <c r="AM164" s="42">
        <f t="shared" si="83"/>
        <v>39.899967217559755</v>
      </c>
      <c r="AN164" s="46">
        <f t="shared" si="96"/>
        <v>993.34387815305558</v>
      </c>
      <c r="AO164" s="41">
        <v>64</v>
      </c>
      <c r="AP164" s="41">
        <v>1</v>
      </c>
      <c r="AR164" s="42">
        <f t="shared" si="77"/>
        <v>9.9181253982618394</v>
      </c>
      <c r="AS164" s="42">
        <f t="shared" si="74"/>
        <v>634.76002548875772</v>
      </c>
      <c r="AT164" s="42">
        <f t="shared" si="71"/>
        <v>127654.74883994163</v>
      </c>
      <c r="AU164" s="42">
        <f t="shared" si="125"/>
        <v>8.0779344710315009</v>
      </c>
      <c r="AV164" s="46">
        <f t="shared" si="75"/>
        <v>201.1071014461709</v>
      </c>
      <c r="AW164" s="41">
        <v>17</v>
      </c>
      <c r="AX164" s="41">
        <v>1</v>
      </c>
      <c r="AZ164" s="42">
        <f t="shared" si="154"/>
        <v>4.4013586642087717E-2</v>
      </c>
      <c r="BA164" s="42">
        <f t="shared" si="149"/>
        <v>0.74823097291549123</v>
      </c>
      <c r="BB164" s="42">
        <f t="shared" si="144"/>
        <v>188.95353282267865</v>
      </c>
      <c r="BC164" s="42">
        <f t="shared" si="145"/>
        <v>10.143603238622475</v>
      </c>
      <c r="BD164" s="46">
        <f t="shared" si="150"/>
        <v>252.53369569348203</v>
      </c>
    </row>
    <row r="165" spans="1:56">
      <c r="A165" s="52">
        <v>7.77</v>
      </c>
      <c r="B165" s="39">
        <f t="shared" si="126"/>
        <v>1.7949999999999999</v>
      </c>
      <c r="C165" s="39">
        <f t="shared" si="116"/>
        <v>1.7949999999999999</v>
      </c>
      <c r="D165" s="39">
        <f t="shared" si="117"/>
        <v>25.035134249999995</v>
      </c>
      <c r="E165" s="40">
        <f t="shared" si="118"/>
        <v>3738986198.8712707</v>
      </c>
      <c r="F165" s="41">
        <f t="shared" si="127"/>
        <v>31.800000000000018</v>
      </c>
      <c r="G165" s="41">
        <v>159</v>
      </c>
      <c r="H165" s="48">
        <f t="shared" si="119"/>
        <v>159</v>
      </c>
      <c r="I165" s="41">
        <v>1</v>
      </c>
      <c r="K165" s="42">
        <f t="shared" si="120"/>
        <v>177301.27134720003</v>
      </c>
      <c r="L165" s="42">
        <f t="shared" si="128"/>
        <v>28190902.144204807</v>
      </c>
      <c r="M165" s="42">
        <f t="shared" si="121"/>
        <v>37389861988.712708</v>
      </c>
      <c r="N165" s="42">
        <f t="shared" si="129"/>
        <v>52.977927348535701</v>
      </c>
      <c r="O165" s="46">
        <f t="shared" si="122"/>
        <v>1326.3095234573375</v>
      </c>
      <c r="P165" s="41">
        <v>145</v>
      </c>
      <c r="Q165" s="41">
        <v>1</v>
      </c>
      <c r="S165" s="42">
        <f t="shared" si="155"/>
        <v>175748.18372335599</v>
      </c>
      <c r="T165" s="42">
        <f t="shared" si="151"/>
        <v>25483486.639886618</v>
      </c>
      <c r="U165" s="42">
        <f t="shared" si="146"/>
        <v>9636832870.4000931</v>
      </c>
      <c r="W165" s="42">
        <f t="shared" si="130"/>
        <v>15.105167824539398</v>
      </c>
      <c r="X165" s="46">
        <f t="shared" si="152"/>
        <v>378.15990435612423</v>
      </c>
      <c r="Y165" s="41">
        <v>123</v>
      </c>
      <c r="Z165" s="41">
        <v>1</v>
      </c>
      <c r="AB165" s="42">
        <f t="shared" si="87"/>
        <v>25835.383809548573</v>
      </c>
      <c r="AC165" s="42">
        <f t="shared" si="84"/>
        <v>3177752.2085744743</v>
      </c>
      <c r="AD165" s="42">
        <f t="shared" si="81"/>
        <v>456459600.94866723</v>
      </c>
      <c r="AE165" s="42">
        <f t="shared" si="147"/>
        <v>5.7376280675559963</v>
      </c>
      <c r="AF165" s="46">
        <f t="shared" si="85"/>
        <v>143.64228894783241</v>
      </c>
      <c r="AG165" s="41">
        <v>95</v>
      </c>
      <c r="AH165" s="41">
        <v>1</v>
      </c>
      <c r="AJ165" s="42">
        <f t="shared" ref="AJ165" si="170">AJ164*AH165</f>
        <v>87.496257300341398</v>
      </c>
      <c r="AK165" s="42">
        <f t="shared" si="95"/>
        <v>8312.144443532432</v>
      </c>
      <c r="AL165" s="42">
        <f t="shared" si="124"/>
        <v>9410969.6000000611</v>
      </c>
      <c r="AM165" s="42">
        <f t="shared" si="83"/>
        <v>45.224249076448046</v>
      </c>
      <c r="AN165" s="46">
        <f t="shared" si="96"/>
        <v>1132.1951469843152</v>
      </c>
      <c r="AO165" s="41">
        <v>65</v>
      </c>
      <c r="AP165" s="41">
        <v>1</v>
      </c>
      <c r="AR165" s="42">
        <f t="shared" si="77"/>
        <v>9.9181253982618394</v>
      </c>
      <c r="AS165" s="42">
        <f t="shared" si="74"/>
        <v>644.67815088701957</v>
      </c>
      <c r="AT165" s="42">
        <f t="shared" ref="AT165:AT228" si="171">(10+$G165/20)*POWER($F$1,AO165)</f>
        <v>147046.40000000063</v>
      </c>
      <c r="AU165" s="42">
        <f t="shared" si="125"/>
        <v>9.1109050441609973</v>
      </c>
      <c r="AV165" s="46">
        <f t="shared" si="75"/>
        <v>228.09273091957269</v>
      </c>
      <c r="AW165" s="41">
        <v>18</v>
      </c>
      <c r="AX165" s="41">
        <v>1</v>
      </c>
      <c r="AZ165" s="42">
        <f t="shared" si="154"/>
        <v>4.4013586642087717E-2</v>
      </c>
      <c r="BA165" s="42">
        <f t="shared" si="149"/>
        <v>0.79224455955757889</v>
      </c>
      <c r="BB165" s="42">
        <f t="shared" si="144"/>
        <v>217.65689895089341</v>
      </c>
      <c r="BC165" s="42">
        <f t="shared" ref="BC165:BC228" si="172">BD165/$D165</f>
        <v>10.97395682360399</v>
      </c>
      <c r="BD165" s="46">
        <f t="shared" si="150"/>
        <v>274.7344823326294</v>
      </c>
    </row>
    <row r="166" spans="1:56">
      <c r="A166" s="52">
        <v>7.77</v>
      </c>
      <c r="B166" s="39">
        <f t="shared" si="126"/>
        <v>1.8</v>
      </c>
      <c r="C166" s="39">
        <f t="shared" si="116"/>
        <v>1.8</v>
      </c>
      <c r="D166" s="39">
        <f t="shared" si="117"/>
        <v>25.174799999999998</v>
      </c>
      <c r="E166" s="40">
        <f t="shared" si="118"/>
        <v>4294967296.0000458</v>
      </c>
      <c r="F166" s="41">
        <f t="shared" si="127"/>
        <v>32.000000000000014</v>
      </c>
      <c r="G166" s="49">
        <v>160</v>
      </c>
      <c r="H166" s="48">
        <f t="shared" si="119"/>
        <v>160</v>
      </c>
      <c r="I166" s="41">
        <v>15</v>
      </c>
      <c r="K166" s="42">
        <f t="shared" si="120"/>
        <v>2659519.0702080005</v>
      </c>
      <c r="L166" s="42">
        <f t="shared" si="128"/>
        <v>425523051.23328006</v>
      </c>
      <c r="M166" s="42">
        <f t="shared" si="121"/>
        <v>42949672960.000458</v>
      </c>
      <c r="N166" s="42">
        <f t="shared" si="129"/>
        <v>4.0093201879485783</v>
      </c>
      <c r="O166" s="46">
        <f t="shared" si="122"/>
        <v>100.93383386756786</v>
      </c>
      <c r="P166" s="41">
        <v>146</v>
      </c>
      <c r="Q166" s="41">
        <v>1</v>
      </c>
      <c r="S166" s="42">
        <f t="shared" si="155"/>
        <v>175748.18372335599</v>
      </c>
      <c r="T166" s="42">
        <f t="shared" si="151"/>
        <v>25659234.823609974</v>
      </c>
      <c r="U166" s="42">
        <f t="shared" si="146"/>
        <v>11100649202.282951</v>
      </c>
      <c r="W166" s="42">
        <f t="shared" si="130"/>
        <v>17.184569157969801</v>
      </c>
      <c r="X166" s="46">
        <f t="shared" si="152"/>
        <v>432.6180916380581</v>
      </c>
      <c r="Y166" s="41">
        <v>124</v>
      </c>
      <c r="Z166" s="41">
        <v>1</v>
      </c>
      <c r="AB166" s="42">
        <f t="shared" si="87"/>
        <v>25835.383809548573</v>
      </c>
      <c r="AC166" s="42">
        <f t="shared" si="84"/>
        <v>3203587.5923840231</v>
      </c>
      <c r="AD166" s="42">
        <f t="shared" si="81"/>
        <v>525794934.21627122</v>
      </c>
      <c r="AE166" s="42">
        <f t="shared" si="147"/>
        <v>6.5194921330304343</v>
      </c>
      <c r="AF166" s="46">
        <f t="shared" si="85"/>
        <v>164.12691055061455</v>
      </c>
      <c r="AG166" s="41">
        <v>96</v>
      </c>
      <c r="AH166" s="41">
        <v>1</v>
      </c>
      <c r="AJ166" s="42">
        <f t="shared" ref="AJ166" si="173">AJ165*AH166</f>
        <v>87.496257300341398</v>
      </c>
      <c r="AK166" s="42">
        <f t="shared" si="95"/>
        <v>8399.6407008327733</v>
      </c>
      <c r="AL166" s="42">
        <f t="shared" si="124"/>
        <v>10840477.736604409</v>
      </c>
      <c r="AM166" s="42">
        <f t="shared" si="83"/>
        <v>51.26508520942533</v>
      </c>
      <c r="AN166" s="46">
        <f t="shared" si="96"/>
        <v>1290.5882671302406</v>
      </c>
      <c r="AO166" s="41">
        <v>66</v>
      </c>
      <c r="AP166" s="41">
        <v>1</v>
      </c>
      <c r="AR166" s="42">
        <f t="shared" si="77"/>
        <v>9.9181253982618394</v>
      </c>
      <c r="AS166" s="42">
        <f t="shared" ref="AS166:AS229" si="174">AO166*AR166</f>
        <v>654.59627628528142</v>
      </c>
      <c r="AT166" s="42">
        <f t="shared" si="171"/>
        <v>169382.46463444358</v>
      </c>
      <c r="AU166" s="42">
        <f t="shared" si="125"/>
        <v>10.278479839808062</v>
      </c>
      <c r="AV166" s="46">
        <f t="shared" ref="AV166:AV229" si="175">AT166/AS166</f>
        <v>258.75867427119999</v>
      </c>
      <c r="AW166" s="41">
        <v>19</v>
      </c>
      <c r="AX166" s="41">
        <v>1</v>
      </c>
      <c r="AZ166" s="42">
        <f t="shared" si="154"/>
        <v>4.4013586642087717E-2</v>
      </c>
      <c r="BA166" s="42">
        <f t="shared" si="149"/>
        <v>0.83625814619966665</v>
      </c>
      <c r="BB166" s="42">
        <f t="shared" si="144"/>
        <v>250.71856222928406</v>
      </c>
      <c r="BC166" s="42">
        <f t="shared" si="172"/>
        <v>11.909131705890994</v>
      </c>
      <c r="BD166" s="46">
        <f t="shared" si="150"/>
        <v>299.81000886946458</v>
      </c>
    </row>
    <row r="167" spans="1:56">
      <c r="A167" s="52">
        <v>7.77</v>
      </c>
      <c r="B167" s="39">
        <f t="shared" si="126"/>
        <v>1.8050000000000002</v>
      </c>
      <c r="C167" s="39">
        <f t="shared" si="116"/>
        <v>1.8050000000000002</v>
      </c>
      <c r="D167" s="39">
        <f t="shared" si="117"/>
        <v>25.314854250000003</v>
      </c>
      <c r="E167" s="40">
        <f t="shared" si="118"/>
        <v>4933621867.6813173</v>
      </c>
      <c r="F167" s="41">
        <f t="shared" si="127"/>
        <v>32.200000000000017</v>
      </c>
      <c r="G167" s="41">
        <v>161</v>
      </c>
      <c r="H167" s="48">
        <f t="shared" si="119"/>
        <v>161</v>
      </c>
      <c r="I167" s="41">
        <v>1</v>
      </c>
      <c r="K167" s="42">
        <f t="shared" si="120"/>
        <v>2659519.0702080005</v>
      </c>
      <c r="L167" s="42">
        <f t="shared" si="128"/>
        <v>428182570.30348808</v>
      </c>
      <c r="M167" s="42">
        <f t="shared" si="121"/>
        <v>49336218676.813171</v>
      </c>
      <c r="N167" s="42">
        <f t="shared" si="129"/>
        <v>4.5515722847187341</v>
      </c>
      <c r="O167" s="46">
        <f t="shared" si="122"/>
        <v>115.22238899599428</v>
      </c>
      <c r="P167" s="41">
        <v>147</v>
      </c>
      <c r="Q167" s="41">
        <v>1</v>
      </c>
      <c r="S167" s="42">
        <f t="shared" si="155"/>
        <v>175748.18372335599</v>
      </c>
      <c r="T167" s="42">
        <f t="shared" si="151"/>
        <v>25834983.007333331</v>
      </c>
      <c r="U167" s="42">
        <f t="shared" si="146"/>
        <v>12786717748.833971</v>
      </c>
      <c r="W167" s="42">
        <f t="shared" si="130"/>
        <v>19.551292237016451</v>
      </c>
      <c r="X167" s="46">
        <f t="shared" si="152"/>
        <v>494.93811337922796</v>
      </c>
      <c r="Y167" s="41">
        <v>125</v>
      </c>
      <c r="Z167" s="41">
        <v>1</v>
      </c>
      <c r="AB167" s="42">
        <f t="shared" si="87"/>
        <v>25835.383809548573</v>
      </c>
      <c r="AC167" s="42">
        <f t="shared" si="84"/>
        <v>3229422.9761935715</v>
      </c>
      <c r="AD167" s="42">
        <f t="shared" si="81"/>
        <v>605657497.60000503</v>
      </c>
      <c r="AE167" s="42">
        <f t="shared" si="147"/>
        <v>7.4084394510440221</v>
      </c>
      <c r="AF167" s="46">
        <f t="shared" si="85"/>
        <v>187.54356492312945</v>
      </c>
      <c r="AG167" s="41">
        <v>97</v>
      </c>
      <c r="AH167" s="41">
        <v>1</v>
      </c>
      <c r="AJ167" s="42">
        <f t="shared" ref="AJ167" si="176">AJ166*AH167</f>
        <v>87.496257300341398</v>
      </c>
      <c r="AK167" s="42">
        <f t="shared" si="95"/>
        <v>8487.1369581331164</v>
      </c>
      <c r="AL167" s="42">
        <f t="shared" si="124"/>
        <v>12487029.051595634</v>
      </c>
      <c r="AM167" s="42">
        <f t="shared" si="83"/>
        <v>58.119581755382967</v>
      </c>
      <c r="AN167" s="46">
        <f t="shared" si="96"/>
        <v>1471.2887412084792</v>
      </c>
      <c r="AO167" s="41">
        <v>67</v>
      </c>
      <c r="AP167" s="41">
        <v>1</v>
      </c>
      <c r="AR167" s="42">
        <f t="shared" ref="AR167:AR230" si="177">AR166*AP167</f>
        <v>9.9181253982618394</v>
      </c>
      <c r="AS167" s="42">
        <f t="shared" si="174"/>
        <v>664.51440168354327</v>
      </c>
      <c r="AT167" s="42">
        <f t="shared" si="171"/>
        <v>195109.82893118137</v>
      </c>
      <c r="AU167" s="42">
        <f t="shared" si="125"/>
        <v>11.598433030986032</v>
      </c>
      <c r="AV167" s="46">
        <f t="shared" si="175"/>
        <v>293.61264170779714</v>
      </c>
      <c r="AW167" s="49">
        <v>20</v>
      </c>
      <c r="AX167" s="41">
        <v>2</v>
      </c>
      <c r="AZ167" s="42">
        <f t="shared" si="154"/>
        <v>8.8027173284175433E-2</v>
      </c>
      <c r="BA167" s="42">
        <f t="shared" si="149"/>
        <v>1.7605434656835086</v>
      </c>
      <c r="BB167" s="42">
        <f t="shared" si="144"/>
        <v>288.80000000000041</v>
      </c>
      <c r="BC167" s="42">
        <f t="shared" si="172"/>
        <v>6.4800000000000093</v>
      </c>
      <c r="BD167" s="46">
        <f t="shared" si="150"/>
        <v>164.04025554000026</v>
      </c>
    </row>
    <row r="168" spans="1:56">
      <c r="A168" s="52">
        <v>7.77</v>
      </c>
      <c r="B168" s="39">
        <f t="shared" si="126"/>
        <v>1.81</v>
      </c>
      <c r="C168" s="39">
        <f t="shared" si="116"/>
        <v>1.81</v>
      </c>
      <c r="D168" s="39">
        <f t="shared" si="117"/>
        <v>25.455296999999998</v>
      </c>
      <c r="E168" s="40">
        <f t="shared" si="118"/>
        <v>5667243323.5829287</v>
      </c>
      <c r="F168" s="41">
        <f t="shared" si="127"/>
        <v>32.400000000000013</v>
      </c>
      <c r="G168" s="41">
        <v>162</v>
      </c>
      <c r="H168" s="48">
        <f t="shared" si="119"/>
        <v>162</v>
      </c>
      <c r="I168" s="41">
        <v>1</v>
      </c>
      <c r="K168" s="42">
        <f t="shared" si="120"/>
        <v>2659519.0702080005</v>
      </c>
      <c r="L168" s="42">
        <f t="shared" si="128"/>
        <v>430842089.37369609</v>
      </c>
      <c r="M168" s="42">
        <f t="shared" si="121"/>
        <v>56672433235.829285</v>
      </c>
      <c r="N168" s="42">
        <f t="shared" si="129"/>
        <v>5.1674414869578991</v>
      </c>
      <c r="O168" s="46">
        <f t="shared" si="122"/>
        <v>131.53875778063494</v>
      </c>
      <c r="P168" s="41">
        <v>148</v>
      </c>
      <c r="Q168" s="41">
        <v>1</v>
      </c>
      <c r="S168" s="42">
        <f t="shared" si="155"/>
        <v>175748.18372335599</v>
      </c>
      <c r="T168" s="42">
        <f t="shared" si="151"/>
        <v>26010731.191056687</v>
      </c>
      <c r="U168" s="42">
        <f t="shared" si="146"/>
        <v>14728768850.666771</v>
      </c>
      <c r="W168" s="42">
        <f t="shared" si="130"/>
        <v>22.245169389707986</v>
      </c>
      <c r="X168" s="46">
        <f t="shared" si="152"/>
        <v>566.25739363032551</v>
      </c>
      <c r="Y168" s="41">
        <v>126</v>
      </c>
      <c r="Z168" s="41">
        <v>1</v>
      </c>
      <c r="AB168" s="42">
        <f t="shared" si="87"/>
        <v>25835.383809548573</v>
      </c>
      <c r="AC168" s="42">
        <f t="shared" si="84"/>
        <v>3255258.3600031203</v>
      </c>
      <c r="AD168" s="42">
        <f t="shared" si="81"/>
        <v>697644967.22680962</v>
      </c>
      <c r="AE168" s="42">
        <f t="shared" si="147"/>
        <v>8.41920015016305</v>
      </c>
      <c r="AF168" s="46">
        <f t="shared" si="85"/>
        <v>214.31324032484503</v>
      </c>
      <c r="AG168" s="41">
        <v>98</v>
      </c>
      <c r="AH168" s="41">
        <v>1</v>
      </c>
      <c r="AJ168" s="42">
        <f t="shared" ref="AJ168" si="178">AJ167*AH168</f>
        <v>87.496257300341398</v>
      </c>
      <c r="AK168" s="42">
        <f t="shared" si="95"/>
        <v>8574.6332154334577</v>
      </c>
      <c r="AL168" s="42">
        <f t="shared" si="124"/>
        <v>14383563.33072922</v>
      </c>
      <c r="AM168" s="42">
        <f t="shared" si="83"/>
        <v>65.898081243617881</v>
      </c>
      <c r="AN168" s="46">
        <f t="shared" si="96"/>
        <v>1677.4552297864223</v>
      </c>
      <c r="AO168" s="41">
        <v>68</v>
      </c>
      <c r="AP168" s="41">
        <v>1</v>
      </c>
      <c r="AR168" s="42">
        <f t="shared" si="177"/>
        <v>9.9181253982618394</v>
      </c>
      <c r="AS168" s="42">
        <f t="shared" si="174"/>
        <v>674.43252708180512</v>
      </c>
      <c r="AT168" s="42">
        <f t="shared" si="171"/>
        <v>224743.17704264363</v>
      </c>
      <c r="AU168" s="42">
        <f t="shared" si="125"/>
        <v>13.090910079382176</v>
      </c>
      <c r="AV168" s="46">
        <f t="shared" si="175"/>
        <v>333.23300407096684</v>
      </c>
      <c r="AW168" s="41">
        <v>21</v>
      </c>
      <c r="AX168" s="41">
        <v>1</v>
      </c>
      <c r="AZ168" s="42">
        <f t="shared" si="154"/>
        <v>8.8027173284175433E-2</v>
      </c>
      <c r="BA168" s="42">
        <f t="shared" si="149"/>
        <v>1.8485706389676841</v>
      </c>
      <c r="BB168" s="42">
        <f t="shared" si="144"/>
        <v>332.66304360714179</v>
      </c>
      <c r="BC168" s="42">
        <f t="shared" si="172"/>
        <v>7.0695266716060718</v>
      </c>
      <c r="BD168" s="46">
        <f t="shared" si="150"/>
        <v>179.95690107515401</v>
      </c>
    </row>
    <row r="169" spans="1:56">
      <c r="A169" s="52">
        <v>7.77</v>
      </c>
      <c r="B169" s="39">
        <f t="shared" si="126"/>
        <v>1.8149999999999999</v>
      </c>
      <c r="C169" s="39">
        <f t="shared" si="116"/>
        <v>1.8149999999999999</v>
      </c>
      <c r="D169" s="39">
        <f t="shared" si="117"/>
        <v>25.596128249999996</v>
      </c>
      <c r="E169" s="40">
        <f t="shared" si="118"/>
        <v>6509953083.1676407</v>
      </c>
      <c r="F169" s="41">
        <f t="shared" si="127"/>
        <v>32.600000000000016</v>
      </c>
      <c r="G169" s="41">
        <v>163</v>
      </c>
      <c r="H169" s="48">
        <f t="shared" si="119"/>
        <v>163</v>
      </c>
      <c r="I169" s="41">
        <v>1</v>
      </c>
      <c r="K169" s="42">
        <f t="shared" si="120"/>
        <v>2659519.0702080005</v>
      </c>
      <c r="L169" s="42">
        <f t="shared" si="128"/>
        <v>433501608.4439041</v>
      </c>
      <c r="M169" s="42">
        <f t="shared" si="121"/>
        <v>65099530831.676407</v>
      </c>
      <c r="N169" s="42">
        <f t="shared" si="129"/>
        <v>5.8669564960442786</v>
      </c>
      <c r="O169" s="46">
        <f t="shared" si="122"/>
        <v>150.17137090991994</v>
      </c>
      <c r="P169" s="41">
        <v>149</v>
      </c>
      <c r="Q169" s="41">
        <v>1</v>
      </c>
      <c r="S169" s="42">
        <f t="shared" si="155"/>
        <v>175748.18372335599</v>
      </c>
      <c r="T169" s="42">
        <f t="shared" si="151"/>
        <v>26186479.374780044</v>
      </c>
      <c r="U169" s="42">
        <f t="shared" si="146"/>
        <v>16965649877.378376</v>
      </c>
      <c r="W169" s="42">
        <f t="shared" si="130"/>
        <v>25.311571442791877</v>
      </c>
      <c r="X169" s="46">
        <f t="shared" si="152"/>
        <v>647.87822885873834</v>
      </c>
      <c r="Y169" s="41">
        <v>127</v>
      </c>
      <c r="Z169" s="41">
        <v>1</v>
      </c>
      <c r="AB169" s="42">
        <f t="shared" si="87"/>
        <v>25835.383809548573</v>
      </c>
      <c r="AC169" s="42">
        <f t="shared" si="84"/>
        <v>3281093.7438126686</v>
      </c>
      <c r="AD169" s="42">
        <f t="shared" si="81"/>
        <v>803597393.14867115</v>
      </c>
      <c r="AE169" s="42">
        <f t="shared" si="147"/>
        <v>9.5685383745216672</v>
      </c>
      <c r="AF169" s="46">
        <f t="shared" si="85"/>
        <v>244.91753539930309</v>
      </c>
      <c r="AG169" s="41">
        <v>99</v>
      </c>
      <c r="AH169" s="41">
        <v>1</v>
      </c>
      <c r="AJ169" s="42">
        <f t="shared" ref="AJ169" si="179">AJ168*AH169</f>
        <v>87.496257300341398</v>
      </c>
      <c r="AK169" s="42">
        <f t="shared" si="95"/>
        <v>8662.129472733799</v>
      </c>
      <c r="AL169" s="42">
        <f t="shared" si="124"/>
        <v>16568017.45837727</v>
      </c>
      <c r="AM169" s="42">
        <f t="shared" si="83"/>
        <v>74.725975835786059</v>
      </c>
      <c r="AN169" s="46">
        <f t="shared" si="96"/>
        <v>1912.6956610991806</v>
      </c>
      <c r="AO169" s="41">
        <v>69</v>
      </c>
      <c r="AP169" s="41">
        <v>1</v>
      </c>
      <c r="AR169" s="42">
        <f t="shared" si="177"/>
        <v>9.9181253982618394</v>
      </c>
      <c r="AS169" s="42">
        <f t="shared" si="174"/>
        <v>684.35065248006697</v>
      </c>
      <c r="AT169" s="42">
        <f t="shared" si="171"/>
        <v>258875.27278714429</v>
      </c>
      <c r="AU169" s="42">
        <f t="shared" si="125"/>
        <v>14.778746724180449</v>
      </c>
      <c r="AV169" s="46">
        <f t="shared" si="175"/>
        <v>378.27869652639009</v>
      </c>
      <c r="AW169" s="41">
        <v>22</v>
      </c>
      <c r="AX169" s="41">
        <v>1</v>
      </c>
      <c r="AZ169" s="42">
        <f t="shared" si="154"/>
        <v>8.8027173284175433E-2</v>
      </c>
      <c r="BA169" s="42">
        <f t="shared" si="149"/>
        <v>1.9365978122518595</v>
      </c>
      <c r="BB169" s="42">
        <f t="shared" si="144"/>
        <v>383.18509728844896</v>
      </c>
      <c r="BC169" s="42">
        <f t="shared" si="172"/>
        <v>7.7302741435332347</v>
      </c>
      <c r="BD169" s="46">
        <f t="shared" si="150"/>
        <v>197.86508838553556</v>
      </c>
    </row>
    <row r="170" spans="1:56">
      <c r="A170" s="52">
        <v>7.77</v>
      </c>
      <c r="B170" s="39">
        <f t="shared" si="126"/>
        <v>1.82</v>
      </c>
      <c r="C170" s="39">
        <f t="shared" si="116"/>
        <v>1.82</v>
      </c>
      <c r="D170" s="39">
        <f t="shared" si="117"/>
        <v>25.737348000000001</v>
      </c>
      <c r="E170" s="40">
        <f t="shared" si="118"/>
        <v>7477972397.7425442</v>
      </c>
      <c r="F170" s="41">
        <f t="shared" si="127"/>
        <v>32.800000000000018</v>
      </c>
      <c r="G170" s="41">
        <v>164</v>
      </c>
      <c r="H170" s="48">
        <f t="shared" si="119"/>
        <v>164</v>
      </c>
      <c r="I170" s="41">
        <v>1</v>
      </c>
      <c r="K170" s="42">
        <f t="shared" si="120"/>
        <v>2659519.0702080005</v>
      </c>
      <c r="L170" s="42">
        <f t="shared" si="128"/>
        <v>436161127.51411206</v>
      </c>
      <c r="M170" s="42">
        <f t="shared" si="121"/>
        <v>74779723977.425446</v>
      </c>
      <c r="N170" s="42">
        <f t="shared" si="129"/>
        <v>6.6615164727320142</v>
      </c>
      <c r="O170" s="46">
        <f t="shared" si="122"/>
        <v>171.44976766643637</v>
      </c>
      <c r="P170" s="49">
        <v>150</v>
      </c>
      <c r="Q170" s="41">
        <v>1</v>
      </c>
      <c r="S170" s="42">
        <f t="shared" si="155"/>
        <v>175748.18372335599</v>
      </c>
      <c r="T170" s="42">
        <f t="shared" si="151"/>
        <v>26362227.558503401</v>
      </c>
      <c r="U170" s="42">
        <f t="shared" si="146"/>
        <v>19542101196.800194</v>
      </c>
      <c r="W170" s="42">
        <f t="shared" si="130"/>
        <v>28.802179894007267</v>
      </c>
      <c r="X170" s="46">
        <f t="shared" si="152"/>
        <v>741.29172709066813</v>
      </c>
      <c r="Y170" s="41">
        <v>128</v>
      </c>
      <c r="Z170" s="41">
        <v>1</v>
      </c>
      <c r="AB170" s="42">
        <f t="shared" si="87"/>
        <v>25835.383809548573</v>
      </c>
      <c r="AC170" s="42">
        <f t="shared" si="84"/>
        <v>3306929.1276222174</v>
      </c>
      <c r="AD170" s="42">
        <f t="shared" si="81"/>
        <v>925633954.01289654</v>
      </c>
      <c r="AE170" s="42">
        <f t="shared" si="147"/>
        <v>10.875534107961458</v>
      </c>
      <c r="AF170" s="46">
        <f t="shared" si="85"/>
        <v>279.90740602247365</v>
      </c>
      <c r="AG170" s="49">
        <v>100</v>
      </c>
      <c r="AH170" s="41">
        <f>POWER(($B170+0.1)/$B170,2)*POWER(1.1,2)</f>
        <v>1.3466199734331605</v>
      </c>
      <c r="AJ170" s="42">
        <f t="shared" ref="AJ170" si="180">AJ169*AH170</f>
        <v>117.82420768128671</v>
      </c>
      <c r="AK170" s="42">
        <f t="shared" si="95"/>
        <v>11782.420768128672</v>
      </c>
      <c r="AL170" s="42">
        <f t="shared" si="124"/>
        <v>19084083.200000126</v>
      </c>
      <c r="AM170" s="42">
        <f t="shared" si="83"/>
        <v>62.93220931906766</v>
      </c>
      <c r="AN170" s="46">
        <f t="shared" si="96"/>
        <v>1619.7081716536875</v>
      </c>
      <c r="AO170" s="49">
        <v>70</v>
      </c>
      <c r="AP170" s="41">
        <v>1</v>
      </c>
      <c r="AR170" s="42">
        <f t="shared" si="177"/>
        <v>9.9181253982618394</v>
      </c>
      <c r="AS170" s="42">
        <f t="shared" si="174"/>
        <v>694.26877787832871</v>
      </c>
      <c r="AT170" s="42">
        <f t="shared" si="171"/>
        <v>298188.80000000139</v>
      </c>
      <c r="AU170" s="42">
        <f t="shared" si="125"/>
        <v>16.687831177825501</v>
      </c>
      <c r="AV170" s="46">
        <f t="shared" si="175"/>
        <v>429.50051838894484</v>
      </c>
      <c r="AW170" s="41">
        <v>23</v>
      </c>
      <c r="AX170" s="41">
        <v>1</v>
      </c>
      <c r="AZ170" s="42">
        <f t="shared" si="154"/>
        <v>8.8027173284175433E-2</v>
      </c>
      <c r="BA170" s="42">
        <f t="shared" si="149"/>
        <v>2.0246249855360348</v>
      </c>
      <c r="BB170" s="42">
        <f t="shared" si="144"/>
        <v>441.37666416782861</v>
      </c>
      <c r="BC170" s="42">
        <f t="shared" si="172"/>
        <v>8.4703426892175102</v>
      </c>
      <c r="BD170" s="46">
        <f t="shared" si="150"/>
        <v>218.00415747164692</v>
      </c>
    </row>
    <row r="171" spans="1:56">
      <c r="A171" s="52">
        <v>7.77</v>
      </c>
      <c r="B171" s="39">
        <f t="shared" si="126"/>
        <v>1.8250000000000002</v>
      </c>
      <c r="C171" s="39">
        <f t="shared" si="116"/>
        <v>1.8250000000000002</v>
      </c>
      <c r="D171" s="39">
        <f t="shared" si="117"/>
        <v>25.878956250000005</v>
      </c>
      <c r="E171" s="40">
        <f t="shared" si="118"/>
        <v>8589934592.0000935</v>
      </c>
      <c r="F171" s="41">
        <f t="shared" si="127"/>
        <v>33.000000000000021</v>
      </c>
      <c r="G171" s="41">
        <v>165</v>
      </c>
      <c r="H171" s="48">
        <f t="shared" si="119"/>
        <v>165</v>
      </c>
      <c r="I171" s="41">
        <v>1</v>
      </c>
      <c r="K171" s="42">
        <f t="shared" si="120"/>
        <v>2659519.0702080005</v>
      </c>
      <c r="L171" s="42">
        <f t="shared" si="128"/>
        <v>438820646.58432007</v>
      </c>
      <c r="M171" s="42">
        <f t="shared" si="121"/>
        <v>85899345920.000931</v>
      </c>
      <c r="N171" s="42">
        <f t="shared" si="129"/>
        <v>7.5640788520037727</v>
      </c>
      <c r="O171" s="46">
        <f t="shared" si="122"/>
        <v>195.7504656825559</v>
      </c>
      <c r="P171" s="41">
        <v>151</v>
      </c>
      <c r="Q171" s="41">
        <v>1</v>
      </c>
      <c r="S171" s="42">
        <f t="shared" si="155"/>
        <v>175748.18372335599</v>
      </c>
      <c r="T171" s="42">
        <f t="shared" si="151"/>
        <v>26537975.742226753</v>
      </c>
      <c r="U171" s="42">
        <f t="shared" si="146"/>
        <v>22509649771.295994</v>
      </c>
      <c r="W171" s="42">
        <f t="shared" si="130"/>
        <v>32.775867003280155</v>
      </c>
      <c r="X171" s="46">
        <f t="shared" si="152"/>
        <v>848.20522823370584</v>
      </c>
      <c r="Y171" s="41">
        <v>129</v>
      </c>
      <c r="Z171" s="41">
        <v>1</v>
      </c>
      <c r="AB171" s="42">
        <f t="shared" si="87"/>
        <v>25835.383809548573</v>
      </c>
      <c r="AC171" s="42">
        <f t="shared" si="84"/>
        <v>3332764.5114317662</v>
      </c>
      <c r="AD171" s="42">
        <f t="shared" ref="AD171:AD234" si="181">(10+$G171/20)*POWER($F$1,Y171)</f>
        <v>1066195283.2718837</v>
      </c>
      <c r="AE171" s="42">
        <f t="shared" si="147"/>
        <v>12.361904165593231</v>
      </c>
      <c r="AF171" s="46">
        <f t="shared" si="85"/>
        <v>319.91317706808002</v>
      </c>
      <c r="AG171" s="41">
        <v>101</v>
      </c>
      <c r="AH171" s="41">
        <v>10</v>
      </c>
      <c r="AJ171" s="42">
        <f t="shared" ref="AJ171" si="182">AJ170*AH171</f>
        <v>1178.242076812867</v>
      </c>
      <c r="AK171" s="42">
        <f t="shared" si="95"/>
        <v>119002.44975809957</v>
      </c>
      <c r="AL171" s="42">
        <f t="shared" si="124"/>
        <v>21982079.854781166</v>
      </c>
      <c r="AM171" s="42">
        <f t="shared" ref="AM171:AM234" si="183">AN171/$D171</f>
        <v>7.1378287310174207</v>
      </c>
      <c r="AN171" s="46">
        <f t="shared" si="96"/>
        <v>184.71955744999289</v>
      </c>
      <c r="AO171" s="41">
        <v>71</v>
      </c>
      <c r="AP171" s="41">
        <v>1</v>
      </c>
      <c r="AR171" s="42">
        <f t="shared" si="177"/>
        <v>9.9181253982618394</v>
      </c>
      <c r="AS171" s="42">
        <f t="shared" si="174"/>
        <v>704.18690327659056</v>
      </c>
      <c r="AT171" s="42">
        <f t="shared" si="171"/>
        <v>343469.99773095507</v>
      </c>
      <c r="AU171" s="42">
        <f t="shared" si="125"/>
        <v>18.84751541530693</v>
      </c>
      <c r="AV171" s="46">
        <f t="shared" si="175"/>
        <v>487.75402685392874</v>
      </c>
      <c r="AW171" s="41">
        <v>24</v>
      </c>
      <c r="AX171" s="41">
        <v>1</v>
      </c>
      <c r="AZ171" s="42">
        <f t="shared" si="154"/>
        <v>8.8027173284175433E-2</v>
      </c>
      <c r="BA171" s="42">
        <f t="shared" si="149"/>
        <v>2.1126521588202105</v>
      </c>
      <c r="BB171" s="42">
        <f t="shared" si="144"/>
        <v>508.40152896493726</v>
      </c>
      <c r="BC171" s="42">
        <f t="shared" si="172"/>
        <v>9.2989110580244745</v>
      </c>
      <c r="BD171" s="46">
        <f t="shared" si="150"/>
        <v>240.64611244325664</v>
      </c>
    </row>
    <row r="172" spans="1:56">
      <c r="A172" s="52">
        <v>7.77</v>
      </c>
      <c r="B172" s="39">
        <f t="shared" si="126"/>
        <v>1.83</v>
      </c>
      <c r="C172" s="39">
        <f t="shared" si="116"/>
        <v>1.83</v>
      </c>
      <c r="D172" s="39">
        <f t="shared" si="117"/>
        <v>26.020952999999999</v>
      </c>
      <c r="E172" s="40">
        <f t="shared" si="118"/>
        <v>9867243735.3626366</v>
      </c>
      <c r="F172" s="41">
        <f t="shared" si="127"/>
        <v>33.200000000000017</v>
      </c>
      <c r="G172" s="41">
        <v>166</v>
      </c>
      <c r="H172" s="48">
        <f t="shared" si="119"/>
        <v>166</v>
      </c>
      <c r="I172" s="41">
        <v>1</v>
      </c>
      <c r="K172" s="42">
        <f t="shared" si="120"/>
        <v>2659519.0702080005</v>
      </c>
      <c r="L172" s="42">
        <f t="shared" si="128"/>
        <v>441480165.65452808</v>
      </c>
      <c r="M172" s="42">
        <f t="shared" si="121"/>
        <v>98672437353.626373</v>
      </c>
      <c r="N172" s="42">
        <f t="shared" si="129"/>
        <v>8.5893729649773238</v>
      </c>
      <c r="O172" s="46">
        <f t="shared" si="122"/>
        <v>223.5036702211456</v>
      </c>
      <c r="P172" s="41">
        <v>152</v>
      </c>
      <c r="Q172" s="41">
        <v>1</v>
      </c>
      <c r="S172" s="42">
        <f t="shared" si="155"/>
        <v>175748.18372335599</v>
      </c>
      <c r="T172" s="42">
        <f t="shared" si="151"/>
        <v>26713723.92595011</v>
      </c>
      <c r="U172" s="42">
        <f t="shared" si="146"/>
        <v>25927638205.391876</v>
      </c>
      <c r="W172" s="42">
        <f t="shared" si="130"/>
        <v>37.299698919389996</v>
      </c>
      <c r="X172" s="46">
        <f t="shared" si="152"/>
        <v>970.57371249559787</v>
      </c>
      <c r="Y172" s="49">
        <v>130</v>
      </c>
      <c r="Z172" s="41">
        <v>1</v>
      </c>
      <c r="AB172" s="42">
        <f t="shared" si="87"/>
        <v>25835.383809548573</v>
      </c>
      <c r="AC172" s="42">
        <f t="shared" ref="AC172:AC235" si="184">Y172*AB172</f>
        <v>3358599.8952413145</v>
      </c>
      <c r="AD172" s="42">
        <f t="shared" si="181"/>
        <v>1228092211.2000108</v>
      </c>
      <c r="AE172" s="42">
        <f t="shared" si="147"/>
        <v>14.052367811196371</v>
      </c>
      <c r="AF172" s="46">
        <f t="shared" ref="AF172:AF235" si="185">AD172/AC172</f>
        <v>365.65600235385364</v>
      </c>
      <c r="AG172" s="41">
        <v>102</v>
      </c>
      <c r="AH172" s="41">
        <v>1</v>
      </c>
      <c r="AJ172" s="42">
        <f t="shared" ref="AJ172" si="186">AJ171*AH172</f>
        <v>1178.242076812867</v>
      </c>
      <c r="AK172" s="42">
        <f t="shared" si="95"/>
        <v>120180.69183491243</v>
      </c>
      <c r="AL172" s="42">
        <f t="shared" si="124"/>
        <v>25319959.184952922</v>
      </c>
      <c r="AM172" s="42">
        <f t="shared" si="183"/>
        <v>8.096645099691651</v>
      </c>
      <c r="AN172" s="46">
        <f t="shared" si="96"/>
        <v>210.68242159675674</v>
      </c>
      <c r="AO172" s="41">
        <v>72</v>
      </c>
      <c r="AP172" s="41">
        <v>1</v>
      </c>
      <c r="AR172" s="42">
        <f t="shared" si="177"/>
        <v>9.9181253982618394</v>
      </c>
      <c r="AS172" s="42">
        <f t="shared" si="174"/>
        <v>714.10502867485241</v>
      </c>
      <c r="AT172" s="42">
        <f t="shared" si="171"/>
        <v>395624.36226488865</v>
      </c>
      <c r="AU172" s="42">
        <f t="shared" si="125"/>
        <v>21.291082249579485</v>
      </c>
      <c r="AV172" s="46">
        <f t="shared" si="175"/>
        <v>554.01425053544199</v>
      </c>
      <c r="AW172" s="41">
        <v>25</v>
      </c>
      <c r="AX172" s="41">
        <v>1</v>
      </c>
      <c r="AZ172" s="42">
        <f t="shared" si="154"/>
        <v>8.8027173284175433E-2</v>
      </c>
      <c r="BA172" s="42">
        <f t="shared" si="149"/>
        <v>2.2006793321043858</v>
      </c>
      <c r="BB172" s="42">
        <f t="shared" si="144"/>
        <v>585.60000000000105</v>
      </c>
      <c r="BC172" s="42">
        <f t="shared" si="172"/>
        <v>10.226360655737725</v>
      </c>
      <c r="BD172" s="46">
        <f t="shared" si="150"/>
        <v>266.09964998400051</v>
      </c>
    </row>
    <row r="173" spans="1:56">
      <c r="A173" s="52">
        <v>7.77</v>
      </c>
      <c r="B173" s="39">
        <f t="shared" si="126"/>
        <v>1.835</v>
      </c>
      <c r="C173" s="39">
        <f t="shared" si="116"/>
        <v>1.835</v>
      </c>
      <c r="D173" s="39">
        <f t="shared" si="117"/>
        <v>26.163338249999999</v>
      </c>
      <c r="E173" s="40">
        <f t="shared" si="118"/>
        <v>11334486647.165861</v>
      </c>
      <c r="F173" s="41">
        <f t="shared" si="127"/>
        <v>33.40000000000002</v>
      </c>
      <c r="G173" s="41">
        <v>167</v>
      </c>
      <c r="H173" s="48">
        <f t="shared" si="119"/>
        <v>167</v>
      </c>
      <c r="I173" s="41">
        <v>1</v>
      </c>
      <c r="K173" s="42">
        <f t="shared" si="120"/>
        <v>2659519.0702080005</v>
      </c>
      <c r="L173" s="42">
        <f t="shared" si="128"/>
        <v>444139684.72473609</v>
      </c>
      <c r="M173" s="42">
        <f t="shared" si="121"/>
        <v>113344866471.65862</v>
      </c>
      <c r="N173" s="42">
        <f t="shared" si="129"/>
        <v>9.7541430225967556</v>
      </c>
      <c r="O173" s="46">
        <f t="shared" si="122"/>
        <v>255.20094323907628</v>
      </c>
      <c r="P173" s="41">
        <v>153</v>
      </c>
      <c r="Q173" s="41">
        <v>1</v>
      </c>
      <c r="S173" s="42">
        <f t="shared" si="155"/>
        <v>175748.18372335599</v>
      </c>
      <c r="T173" s="42">
        <f t="shared" si="151"/>
        <v>26889472.109673467</v>
      </c>
      <c r="U173" s="42">
        <f t="shared" si="146"/>
        <v>29864409769.031532</v>
      </c>
      <c r="W173" s="42">
        <f t="shared" si="130"/>
        <v>42.450079080443643</v>
      </c>
      <c r="X173" s="46">
        <f t="shared" si="152"/>
        <v>1110.6357777208959</v>
      </c>
      <c r="Y173" s="41">
        <v>131</v>
      </c>
      <c r="Z173" s="41">
        <v>1</v>
      </c>
      <c r="AB173" s="42">
        <f t="shared" ref="AB173:AB236" si="187">AB172*Z173</f>
        <v>25835.383809548573</v>
      </c>
      <c r="AC173" s="42">
        <f t="shared" si="184"/>
        <v>3384435.2790508633</v>
      </c>
      <c r="AD173" s="42">
        <f t="shared" si="181"/>
        <v>1414561894.8742497</v>
      </c>
      <c r="AE173" s="42">
        <f t="shared" si="147"/>
        <v>15.97506322146711</v>
      </c>
      <c r="AF173" s="46">
        <f t="shared" si="185"/>
        <v>417.96098262837864</v>
      </c>
      <c r="AG173" s="41">
        <v>103</v>
      </c>
      <c r="AH173" s="41">
        <v>1</v>
      </c>
      <c r="AJ173" s="42">
        <f t="shared" ref="AJ173" si="188">AJ172*AH173</f>
        <v>1178.242076812867</v>
      </c>
      <c r="AK173" s="42">
        <f t="shared" si="95"/>
        <v>121358.9339117253</v>
      </c>
      <c r="AL173" s="42">
        <f t="shared" si="124"/>
        <v>29164462.665069759</v>
      </c>
      <c r="AM173" s="42">
        <f t="shared" si="183"/>
        <v>9.185209590342053</v>
      </c>
      <c r="AN173" s="46">
        <f t="shared" si="96"/>
        <v>240.31574540926306</v>
      </c>
      <c r="AO173" s="41">
        <v>73</v>
      </c>
      <c r="AP173" s="41">
        <v>1</v>
      </c>
      <c r="AR173" s="42">
        <f t="shared" si="177"/>
        <v>9.9181253982618394</v>
      </c>
      <c r="AS173" s="42">
        <f t="shared" si="174"/>
        <v>724.02315407311426</v>
      </c>
      <c r="AT173" s="42">
        <f t="shared" si="171"/>
        <v>455694.72914171405</v>
      </c>
      <c r="AU173" s="42">
        <f t="shared" si="125"/>
        <v>24.056275802625645</v>
      </c>
      <c r="AV173" s="46">
        <f t="shared" si="175"/>
        <v>629.39248085938493</v>
      </c>
      <c r="AW173" s="41">
        <v>26</v>
      </c>
      <c r="AX173" s="41">
        <v>1</v>
      </c>
      <c r="AZ173" s="42">
        <f t="shared" si="154"/>
        <v>8.8027173284175433E-2</v>
      </c>
      <c r="BA173" s="42">
        <f t="shared" si="149"/>
        <v>2.2887065053885611</v>
      </c>
      <c r="BB173" s="42">
        <f t="shared" si="144"/>
        <v>674.5156740542601</v>
      </c>
      <c r="BC173" s="42">
        <f t="shared" si="172"/>
        <v>11.264418729312384</v>
      </c>
      <c r="BD173" s="46">
        <f t="shared" si="150"/>
        <v>294.71479740463508</v>
      </c>
    </row>
    <row r="174" spans="1:56">
      <c r="A174" s="52">
        <v>7.77</v>
      </c>
      <c r="B174" s="39">
        <f t="shared" si="126"/>
        <v>1.8399999999999999</v>
      </c>
      <c r="C174" s="39">
        <f t="shared" si="116"/>
        <v>1.8399999999999999</v>
      </c>
      <c r="D174" s="39">
        <f t="shared" si="117"/>
        <v>26.306111999999992</v>
      </c>
      <c r="E174" s="40">
        <f t="shared" si="118"/>
        <v>13019906166.335283</v>
      </c>
      <c r="F174" s="41">
        <f t="shared" si="127"/>
        <v>33.600000000000016</v>
      </c>
      <c r="G174" s="41">
        <v>168</v>
      </c>
      <c r="H174" s="48">
        <f t="shared" si="119"/>
        <v>168</v>
      </c>
      <c r="I174" s="41">
        <v>1</v>
      </c>
      <c r="K174" s="42">
        <f t="shared" si="120"/>
        <v>2659519.0702080005</v>
      </c>
      <c r="L174" s="42">
        <f t="shared" si="128"/>
        <v>446799203.79494411</v>
      </c>
      <c r="M174" s="42">
        <f t="shared" si="121"/>
        <v>130199061663.35283</v>
      </c>
      <c r="N174" s="42">
        <f t="shared" si="129"/>
        <v>11.077424506588757</v>
      </c>
      <c r="O174" s="46">
        <f t="shared" si="122"/>
        <v>291.40396974186848</v>
      </c>
      <c r="P174" s="41">
        <v>154</v>
      </c>
      <c r="Q174" s="41">
        <v>1</v>
      </c>
      <c r="S174" s="42">
        <f t="shared" si="155"/>
        <v>175748.18372335599</v>
      </c>
      <c r="T174" s="42">
        <f t="shared" si="151"/>
        <v>27065220.293396823</v>
      </c>
      <c r="U174" s="42">
        <f t="shared" si="146"/>
        <v>34398673029.615677</v>
      </c>
      <c r="W174" s="42">
        <f t="shared" si="130"/>
        <v>48.314051546664494</v>
      </c>
      <c r="X174" s="46">
        <f t="shared" si="152"/>
        <v>1270.9548511603291</v>
      </c>
      <c r="Y174" s="41">
        <v>132</v>
      </c>
      <c r="Z174" s="41">
        <v>1</v>
      </c>
      <c r="AB174" s="42">
        <f t="shared" si="187"/>
        <v>25835.383809548573</v>
      </c>
      <c r="AC174" s="42">
        <f t="shared" si="184"/>
        <v>3410270.6628604117</v>
      </c>
      <c r="AD174" s="42">
        <f t="shared" si="181"/>
        <v>1629332455.5300887</v>
      </c>
      <c r="AE174" s="42">
        <f t="shared" si="147"/>
        <v>18.162021887509205</v>
      </c>
      <c r="AF174" s="46">
        <f t="shared" si="185"/>
        <v>477.77218191926841</v>
      </c>
      <c r="AG174" s="41">
        <v>104</v>
      </c>
      <c r="AH174" s="41">
        <v>1</v>
      </c>
      <c r="AJ174" s="42">
        <f t="shared" ref="AJ174" si="189">AJ173*AH174</f>
        <v>1178.242076812867</v>
      </c>
      <c r="AK174" s="42">
        <f t="shared" si="95"/>
        <v>122537.17598853818</v>
      </c>
      <c r="AL174" s="42">
        <f t="shared" si="124"/>
        <v>33592454.130483948</v>
      </c>
      <c r="AM174" s="42">
        <f t="shared" si="183"/>
        <v>10.421187280034996</v>
      </c>
      <c r="AN174" s="46">
        <f t="shared" si="96"/>
        <v>274.1409197615759</v>
      </c>
      <c r="AO174" s="41">
        <v>74</v>
      </c>
      <c r="AP174" s="41">
        <v>1</v>
      </c>
      <c r="AR174" s="42">
        <f t="shared" si="177"/>
        <v>9.9181253982618394</v>
      </c>
      <c r="AS174" s="42">
        <f t="shared" si="174"/>
        <v>733.94127947137611</v>
      </c>
      <c r="AT174" s="42">
        <f t="shared" si="171"/>
        <v>524882.09578881063</v>
      </c>
      <c r="AU174" s="42">
        <f t="shared" si="125"/>
        <v>27.18590402471709</v>
      </c>
      <c r="AV174" s="46">
        <f t="shared" si="175"/>
        <v>715.1554360954583</v>
      </c>
      <c r="AW174" s="41">
        <v>27</v>
      </c>
      <c r="AX174" s="41">
        <v>1</v>
      </c>
      <c r="AZ174" s="42">
        <f t="shared" si="154"/>
        <v>8.8027173284175433E-2</v>
      </c>
      <c r="BA174" s="42">
        <f t="shared" si="149"/>
        <v>2.3767336786727369</v>
      </c>
      <c r="BB174" s="42">
        <f t="shared" si="144"/>
        <v>776.92625786308133</v>
      </c>
      <c r="BC174" s="42">
        <f t="shared" si="172"/>
        <v>12.426322324930846</v>
      </c>
      <c r="BD174" s="46">
        <f t="shared" si="150"/>
        <v>326.8882268277311</v>
      </c>
    </row>
    <row r="175" spans="1:56">
      <c r="A175" s="52">
        <v>7.77</v>
      </c>
      <c r="B175" s="39">
        <f t="shared" si="126"/>
        <v>1.845</v>
      </c>
      <c r="C175" s="39">
        <f t="shared" si="116"/>
        <v>1.845</v>
      </c>
      <c r="D175" s="39">
        <f t="shared" si="117"/>
        <v>26.449274249999998</v>
      </c>
      <c r="E175" s="40">
        <f t="shared" si="118"/>
        <v>14955944795.485094</v>
      </c>
      <c r="F175" s="41">
        <f t="shared" si="127"/>
        <v>33.800000000000018</v>
      </c>
      <c r="G175" s="41">
        <v>169</v>
      </c>
      <c r="H175" s="48">
        <f t="shared" si="119"/>
        <v>169</v>
      </c>
      <c r="I175" s="41">
        <v>1</v>
      </c>
      <c r="K175" s="42">
        <f t="shared" si="120"/>
        <v>2659519.0702080005</v>
      </c>
      <c r="L175" s="42">
        <f t="shared" si="128"/>
        <v>449458722.86515206</v>
      </c>
      <c r="M175" s="42">
        <f t="shared" si="121"/>
        <v>149559447954.85095</v>
      </c>
      <c r="N175" s="42">
        <f t="shared" si="129"/>
        <v>12.580858571808255</v>
      </c>
      <c r="O175" s="46">
        <f t="shared" si="122"/>
        <v>332.75457866621986</v>
      </c>
      <c r="P175" s="41">
        <v>155</v>
      </c>
      <c r="Q175" s="41">
        <v>1</v>
      </c>
      <c r="S175" s="42">
        <f t="shared" si="155"/>
        <v>175748.18372335599</v>
      </c>
      <c r="T175" s="42">
        <f t="shared" si="151"/>
        <v>27240968.47712018</v>
      </c>
      <c r="U175" s="42">
        <f t="shared" si="146"/>
        <v>39621073305.600403</v>
      </c>
      <c r="W175" s="42">
        <f t="shared" si="130"/>
        <v>54.990786684598206</v>
      </c>
      <c r="X175" s="46">
        <f t="shared" si="152"/>
        <v>1454.4663982441862</v>
      </c>
      <c r="Y175" s="41">
        <v>133</v>
      </c>
      <c r="Z175" s="41">
        <v>1</v>
      </c>
      <c r="AB175" s="42">
        <f t="shared" si="187"/>
        <v>25835.383809548573</v>
      </c>
      <c r="AC175" s="42">
        <f t="shared" si="184"/>
        <v>3436106.0466699605</v>
      </c>
      <c r="AD175" s="42">
        <f t="shared" si="181"/>
        <v>1876697412.2569172</v>
      </c>
      <c r="AE175" s="42">
        <f t="shared" si="147"/>
        <v>20.649709035113819</v>
      </c>
      <c r="AF175" s="46">
        <f t="shared" si="185"/>
        <v>546.16981745242822</v>
      </c>
      <c r="AG175" s="41">
        <v>105</v>
      </c>
      <c r="AH175" s="41">
        <v>1</v>
      </c>
      <c r="AJ175" s="42">
        <f t="shared" ref="AJ175" si="190">AJ174*AH175</f>
        <v>1178.242076812867</v>
      </c>
      <c r="AK175" s="42">
        <f t="shared" si="95"/>
        <v>123715.41806535104</v>
      </c>
      <c r="AL175" s="42">
        <f t="shared" si="124"/>
        <v>38692454.400000274</v>
      </c>
      <c r="AM175" s="42">
        <f t="shared" si="183"/>
        <v>11.82466082959899</v>
      </c>
      <c r="AN175" s="46">
        <f t="shared" si="96"/>
        <v>312.75369719529618</v>
      </c>
      <c r="AO175" s="41">
        <v>75</v>
      </c>
      <c r="AP175" s="41">
        <v>1</v>
      </c>
      <c r="AR175" s="42">
        <f t="shared" si="177"/>
        <v>9.9181253982618394</v>
      </c>
      <c r="AS175" s="42">
        <f t="shared" si="174"/>
        <v>743.85940486963796</v>
      </c>
      <c r="AT175" s="42">
        <f t="shared" si="171"/>
        <v>604569.60000000289</v>
      </c>
      <c r="AU175" s="42">
        <f t="shared" si="125"/>
        <v>30.728523101065502</v>
      </c>
      <c r="AV175" s="46">
        <f t="shared" si="175"/>
        <v>812.74713479754189</v>
      </c>
      <c r="AW175" s="41">
        <v>28</v>
      </c>
      <c r="AX175" s="41">
        <v>1</v>
      </c>
      <c r="AZ175" s="42">
        <f t="shared" si="154"/>
        <v>8.8027173284175433E-2</v>
      </c>
      <c r="BA175" s="42">
        <f t="shared" si="149"/>
        <v>2.4647608519569122</v>
      </c>
      <c r="BB175" s="42">
        <f t="shared" si="144"/>
        <v>894.87906086774069</v>
      </c>
      <c r="BC175" s="42">
        <f t="shared" si="172"/>
        <v>13.727005225344371</v>
      </c>
      <c r="BD175" s="46">
        <f t="shared" si="150"/>
        <v>363.0693258363163</v>
      </c>
    </row>
    <row r="176" spans="1:56">
      <c r="A176" s="52">
        <v>7.77</v>
      </c>
      <c r="B176" s="39">
        <f t="shared" si="126"/>
        <v>1.85</v>
      </c>
      <c r="C176" s="39">
        <f t="shared" si="116"/>
        <v>1.85</v>
      </c>
      <c r="D176" s="39">
        <f t="shared" si="117"/>
        <v>26.592825000000001</v>
      </c>
      <c r="E176" s="40">
        <f t="shared" si="118"/>
        <v>17179869184.000195</v>
      </c>
      <c r="F176" s="41">
        <f t="shared" si="127"/>
        <v>34.000000000000014</v>
      </c>
      <c r="G176" s="49">
        <v>170</v>
      </c>
      <c r="H176" s="48">
        <f t="shared" si="119"/>
        <v>170</v>
      </c>
      <c r="I176" s="41">
        <v>1</v>
      </c>
      <c r="K176" s="42">
        <f t="shared" si="120"/>
        <v>2659519.0702080005</v>
      </c>
      <c r="L176" s="42">
        <f t="shared" si="128"/>
        <v>452118241.93536007</v>
      </c>
      <c r="M176" s="42">
        <f t="shared" si="121"/>
        <v>171798691840.00195</v>
      </c>
      <c r="N176" s="42">
        <f t="shared" si="129"/>
        <v>14.289049700047569</v>
      </c>
      <c r="O176" s="46">
        <f t="shared" si="122"/>
        <v>379.98619808966748</v>
      </c>
      <c r="P176" s="41">
        <v>156</v>
      </c>
      <c r="Q176" s="41">
        <v>1</v>
      </c>
      <c r="S176" s="42">
        <f t="shared" si="155"/>
        <v>175748.18372335599</v>
      </c>
      <c r="T176" s="42">
        <f t="shared" si="151"/>
        <v>27416716.660843536</v>
      </c>
      <c r="U176" s="42">
        <f t="shared" si="146"/>
        <v>45636002276.05217</v>
      </c>
      <c r="W176" s="42">
        <f t="shared" si="130"/>
        <v>62.593274770817267</v>
      </c>
      <c r="X176" s="46">
        <f t="shared" si="152"/>
        <v>1664.5320021572588</v>
      </c>
      <c r="Y176" s="41">
        <v>134</v>
      </c>
      <c r="Z176" s="41">
        <v>1</v>
      </c>
      <c r="AB176" s="42">
        <f t="shared" si="187"/>
        <v>25835.383809548573</v>
      </c>
      <c r="AC176" s="42">
        <f t="shared" si="184"/>
        <v>3461941.4304795088</v>
      </c>
      <c r="AD176" s="42">
        <f t="shared" si="181"/>
        <v>2161601396.2224498</v>
      </c>
      <c r="AE176" s="42">
        <f t="shared" si="147"/>
        <v>23.479639275391587</v>
      </c>
      <c r="AF176" s="46">
        <f t="shared" si="185"/>
        <v>624.38993831361529</v>
      </c>
      <c r="AG176" s="41">
        <v>106</v>
      </c>
      <c r="AH176" s="41">
        <v>1</v>
      </c>
      <c r="AJ176" s="42">
        <f t="shared" ref="AJ176" si="191">AJ175*AH176</f>
        <v>1178.242076812867</v>
      </c>
      <c r="AK176" s="42">
        <f t="shared" si="95"/>
        <v>124893.66014216391</v>
      </c>
      <c r="AL176" s="42">
        <f t="shared" si="124"/>
        <v>44566408.472707041</v>
      </c>
      <c r="AM176" s="42">
        <f t="shared" si="183"/>
        <v>13.418462833705119</v>
      </c>
      <c r="AN176" s="46">
        <f t="shared" si="96"/>
        <v>356.83483390572434</v>
      </c>
      <c r="AO176" s="41">
        <v>76</v>
      </c>
      <c r="AP176" s="41">
        <v>1</v>
      </c>
      <c r="AR176" s="42">
        <f t="shared" si="177"/>
        <v>9.9181253982618394</v>
      </c>
      <c r="AS176" s="42">
        <f t="shared" si="174"/>
        <v>753.77753026789981</v>
      </c>
      <c r="AT176" s="42">
        <f t="shared" si="171"/>
        <v>696350.13238604611</v>
      </c>
      <c r="AU176" s="42">
        <f t="shared" si="125"/>
        <v>34.739214935112322</v>
      </c>
      <c r="AV176" s="46">
        <f t="shared" si="175"/>
        <v>923.81386340682843</v>
      </c>
      <c r="AW176" s="41">
        <v>29</v>
      </c>
      <c r="AX176" s="41">
        <v>1</v>
      </c>
      <c r="AZ176" s="42">
        <f t="shared" si="154"/>
        <v>8.8027173284175433E-2</v>
      </c>
      <c r="BA176" s="42">
        <f t="shared" si="149"/>
        <v>2.5527880252410875</v>
      </c>
      <c r="BB176" s="42">
        <f t="shared" si="144"/>
        <v>1030.7318669426129</v>
      </c>
      <c r="BC176" s="42">
        <f t="shared" si="172"/>
        <v>15.183310506671845</v>
      </c>
      <c r="BD176" s="46">
        <f t="shared" si="150"/>
        <v>403.76711922458571</v>
      </c>
    </row>
    <row r="177" spans="1:64">
      <c r="A177" s="52">
        <v>7.77</v>
      </c>
      <c r="B177" s="39">
        <f t="shared" si="126"/>
        <v>1.855</v>
      </c>
      <c r="C177" s="39">
        <f t="shared" si="116"/>
        <v>1.855</v>
      </c>
      <c r="D177" s="39">
        <f t="shared" si="117"/>
        <v>26.73676425</v>
      </c>
      <c r="E177" s="40">
        <f t="shared" si="118"/>
        <v>19734487470.725281</v>
      </c>
      <c r="F177" s="41">
        <f t="shared" si="127"/>
        <v>34.200000000000017</v>
      </c>
      <c r="G177" s="41">
        <v>171</v>
      </c>
      <c r="H177" s="48">
        <f t="shared" si="119"/>
        <v>171</v>
      </c>
      <c r="I177" s="41">
        <v>1</v>
      </c>
      <c r="K177" s="42">
        <f t="shared" si="120"/>
        <v>2659519.0702080005</v>
      </c>
      <c r="L177" s="42">
        <f t="shared" si="128"/>
        <v>454777761.00556809</v>
      </c>
      <c r="M177" s="42">
        <f t="shared" si="121"/>
        <v>197344874707.25281</v>
      </c>
      <c r="N177" s="42">
        <f t="shared" si="129"/>
        <v>16.229972569357539</v>
      </c>
      <c r="O177" s="46">
        <f t="shared" si="122"/>
        <v>433.93695037087929</v>
      </c>
      <c r="P177" s="41">
        <v>157</v>
      </c>
      <c r="Q177" s="41">
        <v>1</v>
      </c>
      <c r="S177" s="42">
        <f t="shared" si="155"/>
        <v>175748.18372335599</v>
      </c>
      <c r="T177" s="42">
        <f t="shared" si="151"/>
        <v>27592464.844566889</v>
      </c>
      <c r="U177" s="42">
        <f t="shared" si="146"/>
        <v>52563681826.231651</v>
      </c>
      <c r="W177" s="42">
        <f t="shared" si="130"/>
        <v>71.250256675313949</v>
      </c>
      <c r="X177" s="46">
        <f t="shared" si="152"/>
        <v>1905.0013154798578</v>
      </c>
      <c r="Y177" s="41">
        <v>135</v>
      </c>
      <c r="Z177" s="41">
        <v>1</v>
      </c>
      <c r="AB177" s="42">
        <f t="shared" si="187"/>
        <v>25835.383809548573</v>
      </c>
      <c r="AC177" s="42">
        <f t="shared" si="184"/>
        <v>3487776.8142890576</v>
      </c>
      <c r="AD177" s="42">
        <f t="shared" si="181"/>
        <v>2489738854.400023</v>
      </c>
      <c r="AE177" s="42">
        <f t="shared" si="147"/>
        <v>26.699077985693265</v>
      </c>
      <c r="AF177" s="46">
        <f t="shared" si="185"/>
        <v>713.84695379584571</v>
      </c>
      <c r="AG177" s="41">
        <v>107</v>
      </c>
      <c r="AH177" s="41">
        <v>1</v>
      </c>
      <c r="AJ177" s="42">
        <f t="shared" ref="AJ177" si="192">AJ176*AH177</f>
        <v>1178.242076812867</v>
      </c>
      <c r="AK177" s="42">
        <f t="shared" si="95"/>
        <v>126071.90221897677</v>
      </c>
      <c r="AL177" s="42">
        <f t="shared" si="124"/>
        <v>51331720.533429168</v>
      </c>
      <c r="AM177" s="42">
        <f t="shared" si="183"/>
        <v>15.228554039936963</v>
      </c>
      <c r="AN177" s="46">
        <f t="shared" si="96"/>
        <v>407.16225923417966</v>
      </c>
      <c r="AO177" s="41">
        <v>77</v>
      </c>
      <c r="AP177" s="41">
        <v>1</v>
      </c>
      <c r="AR177" s="42">
        <f t="shared" si="177"/>
        <v>9.9181253982618394</v>
      </c>
      <c r="AS177" s="42">
        <f t="shared" si="174"/>
        <v>763.69565566616166</v>
      </c>
      <c r="AT177" s="42">
        <f t="shared" si="171"/>
        <v>802058.13333482912</v>
      </c>
      <c r="AU177" s="42">
        <f t="shared" si="125"/>
        <v>39.280470433781545</v>
      </c>
      <c r="AV177" s="46">
        <f t="shared" si="175"/>
        <v>1050.2326776171124</v>
      </c>
      <c r="AW177" s="49">
        <v>30</v>
      </c>
      <c r="AX177" s="41">
        <v>1</v>
      </c>
      <c r="AZ177" s="42">
        <f t="shared" si="154"/>
        <v>8.8027173284175433E-2</v>
      </c>
      <c r="BA177" s="42">
        <f t="shared" si="149"/>
        <v>2.6408151985252628</v>
      </c>
      <c r="BB177" s="42">
        <f t="shared" si="144"/>
        <v>1187.2000000000021</v>
      </c>
      <c r="BC177" s="42">
        <f t="shared" si="172"/>
        <v>16.81423180592995</v>
      </c>
      <c r="BD177" s="46">
        <f t="shared" si="150"/>
        <v>449.55815184000085</v>
      </c>
    </row>
    <row r="178" spans="1:64">
      <c r="A178" s="52">
        <v>7.77</v>
      </c>
      <c r="B178" s="39">
        <f t="shared" si="126"/>
        <v>1.8599999999999999</v>
      </c>
      <c r="C178" s="39">
        <f t="shared" si="116"/>
        <v>1.8599999999999999</v>
      </c>
      <c r="D178" s="39">
        <f t="shared" si="117"/>
        <v>26.881091999999995</v>
      </c>
      <c r="E178" s="40">
        <f t="shared" si="118"/>
        <v>22668973294.33173</v>
      </c>
      <c r="F178" s="41">
        <f t="shared" si="127"/>
        <v>34.400000000000013</v>
      </c>
      <c r="G178" s="41">
        <v>172</v>
      </c>
      <c r="H178" s="48">
        <f t="shared" si="119"/>
        <v>172</v>
      </c>
      <c r="I178" s="41">
        <v>1</v>
      </c>
      <c r="K178" s="42">
        <f t="shared" si="120"/>
        <v>2659519.0702080005</v>
      </c>
      <c r="L178" s="42">
        <f t="shared" si="128"/>
        <v>457437280.0757761</v>
      </c>
      <c r="M178" s="42">
        <f t="shared" si="121"/>
        <v>226689732943.31729</v>
      </c>
      <c r="N178" s="42">
        <f t="shared" si="129"/>
        <v>18.435434927135624</v>
      </c>
      <c r="O178" s="46">
        <f t="shared" si="122"/>
        <v>495.56462233634596</v>
      </c>
      <c r="P178" s="41">
        <v>158</v>
      </c>
      <c r="Q178" s="41">
        <v>1</v>
      </c>
      <c r="S178" s="42">
        <f t="shared" si="155"/>
        <v>175748.18372335599</v>
      </c>
      <c r="T178" s="42">
        <f t="shared" si="151"/>
        <v>27768213.028290246</v>
      </c>
      <c r="U178" s="42">
        <f t="shared" si="146"/>
        <v>60542563673.459015</v>
      </c>
      <c r="W178" s="42">
        <f t="shared" si="130"/>
        <v>81.108424882468739</v>
      </c>
      <c r="X178" s="46">
        <f t="shared" si="152"/>
        <v>2180.2830312407309</v>
      </c>
      <c r="Y178" s="41">
        <v>136</v>
      </c>
      <c r="Z178" s="41">
        <v>1</v>
      </c>
      <c r="AB178" s="42">
        <f t="shared" si="187"/>
        <v>25835.383809548573</v>
      </c>
      <c r="AC178" s="42">
        <f t="shared" si="184"/>
        <v>3513612.198098606</v>
      </c>
      <c r="AD178" s="42">
        <f t="shared" si="181"/>
        <v>2867667710.5897608</v>
      </c>
      <c r="AE178" s="42">
        <f t="shared" si="147"/>
        <v>30.361840389724652</v>
      </c>
      <c r="AF178" s="46">
        <f t="shared" si="185"/>
        <v>816.15942480550405</v>
      </c>
      <c r="AG178" s="41">
        <v>108</v>
      </c>
      <c r="AH178" s="41">
        <v>1</v>
      </c>
      <c r="AJ178" s="42">
        <f t="shared" ref="AJ178" si="193">AJ177*AH178</f>
        <v>1178.242076812867</v>
      </c>
      <c r="AK178" s="42">
        <f t="shared" si="95"/>
        <v>127250.14429578964</v>
      </c>
      <c r="AL178" s="42">
        <f t="shared" si="124"/>
        <v>59123597.33736214</v>
      </c>
      <c r="AM178" s="42">
        <f t="shared" si="183"/>
        <v>17.284453789551975</v>
      </c>
      <c r="AN178" s="46">
        <f t="shared" si="96"/>
        <v>464.62499248669519</v>
      </c>
      <c r="AO178" s="41">
        <v>78</v>
      </c>
      <c r="AP178" s="41">
        <v>1</v>
      </c>
      <c r="AR178" s="42">
        <f t="shared" si="177"/>
        <v>9.9181253982618394</v>
      </c>
      <c r="AS178" s="42">
        <f t="shared" si="174"/>
        <v>773.61378106442351</v>
      </c>
      <c r="AT178" s="42">
        <f t="shared" si="171"/>
        <v>923806.20839628146</v>
      </c>
      <c r="AU178" s="42">
        <f t="shared" si="125"/>
        <v>44.423193067834553</v>
      </c>
      <c r="AV178" s="46">
        <f t="shared" si="175"/>
        <v>1194.1439397902227</v>
      </c>
      <c r="AW178" s="41">
        <v>31</v>
      </c>
      <c r="AX178" s="41">
        <v>1</v>
      </c>
      <c r="AZ178" s="42">
        <f t="shared" si="154"/>
        <v>8.8027173284175433E-2</v>
      </c>
      <c r="BA178" s="42">
        <f t="shared" si="149"/>
        <v>2.7288423718094386</v>
      </c>
      <c r="BB178" s="42">
        <f t="shared" si="144"/>
        <v>1367.4105217884733</v>
      </c>
      <c r="BC178" s="42">
        <f t="shared" si="172"/>
        <v>18.641186873933197</v>
      </c>
      <c r="BD178" s="46">
        <f t="shared" si="150"/>
        <v>501.09545934739054</v>
      </c>
    </row>
    <row r="179" spans="1:64">
      <c r="A179" s="52">
        <v>7.77</v>
      </c>
      <c r="B179" s="39">
        <f t="shared" si="126"/>
        <v>1.865</v>
      </c>
      <c r="C179" s="39">
        <f t="shared" si="116"/>
        <v>1.865</v>
      </c>
      <c r="D179" s="39">
        <f t="shared" si="117"/>
        <v>27.025808250000001</v>
      </c>
      <c r="E179" s="40">
        <f t="shared" si="118"/>
        <v>26039812332.670574</v>
      </c>
      <c r="F179" s="41">
        <f t="shared" si="127"/>
        <v>34.600000000000016</v>
      </c>
      <c r="G179" s="41">
        <v>173</v>
      </c>
      <c r="H179" s="48">
        <f t="shared" si="119"/>
        <v>173</v>
      </c>
      <c r="I179" s="41">
        <v>1</v>
      </c>
      <c r="K179" s="42">
        <f t="shared" si="120"/>
        <v>2659519.0702080005</v>
      </c>
      <c r="L179" s="42">
        <f t="shared" si="128"/>
        <v>460096799.14598411</v>
      </c>
      <c r="M179" s="42">
        <f t="shared" si="121"/>
        <v>260398123326.70575</v>
      </c>
      <c r="N179" s="42">
        <f t="shared" si="129"/>
        <v>20.941604193578598</v>
      </c>
      <c r="O179" s="46">
        <f t="shared" si="122"/>
        <v>565.96377938305113</v>
      </c>
      <c r="P179" s="41">
        <v>159</v>
      </c>
      <c r="Q179" s="41">
        <v>1</v>
      </c>
      <c r="S179" s="42">
        <f t="shared" si="155"/>
        <v>175748.18372335599</v>
      </c>
      <c r="T179" s="42">
        <f t="shared" si="151"/>
        <v>27943961.212013602</v>
      </c>
      <c r="U179" s="42">
        <f t="shared" si="146"/>
        <v>69732092608.949188</v>
      </c>
      <c r="W179" s="42">
        <f t="shared" si="130"/>
        <v>92.334932782051709</v>
      </c>
      <c r="X179" s="46">
        <f t="shared" si="152"/>
        <v>2495.4261881443686</v>
      </c>
      <c r="Y179" s="41">
        <v>137</v>
      </c>
      <c r="Z179" s="41">
        <v>1</v>
      </c>
      <c r="AB179" s="42">
        <f t="shared" si="187"/>
        <v>25835.383809548573</v>
      </c>
      <c r="AC179" s="42">
        <f t="shared" si="184"/>
        <v>3539447.5819081548</v>
      </c>
      <c r="AD179" s="42">
        <f t="shared" si="181"/>
        <v>3302940249.5256696</v>
      </c>
      <c r="AE179" s="42">
        <f t="shared" si="147"/>
        <v>34.529201980691063</v>
      </c>
      <c r="AF179" s="46">
        <f t="shared" si="185"/>
        <v>933.17959175567682</v>
      </c>
      <c r="AG179" s="41">
        <v>109</v>
      </c>
      <c r="AH179" s="41">
        <v>1</v>
      </c>
      <c r="AJ179" s="42">
        <f t="shared" ref="AJ179" si="194">AJ178*AH179</f>
        <v>1178.242076812867</v>
      </c>
      <c r="AK179" s="42">
        <f t="shared" ref="AK179:AK242" si="195">AG179*AJ179</f>
        <v>128428.3863726025</v>
      </c>
      <c r="AL179" s="42">
        <f t="shared" si="124"/>
        <v>68097746.688426718</v>
      </c>
      <c r="AM179" s="42">
        <f t="shared" si="183"/>
        <v>19.619729915217523</v>
      </c>
      <c r="AN179" s="46">
        <f t="shared" ref="AN179:AN242" si="196">AL179/AK179</f>
        <v>530.23905860545756</v>
      </c>
      <c r="AO179" s="41">
        <v>79</v>
      </c>
      <c r="AP179" s="41">
        <v>1</v>
      </c>
      <c r="AR179" s="42">
        <f t="shared" si="177"/>
        <v>9.9181253982618394</v>
      </c>
      <c r="AS179" s="42">
        <f t="shared" si="174"/>
        <v>783.53190646268536</v>
      </c>
      <c r="AT179" s="42">
        <f t="shared" si="171"/>
        <v>1064027.2920066654</v>
      </c>
      <c r="AU179" s="42">
        <f t="shared" si="125"/>
        <v>50.247839169314538</v>
      </c>
      <c r="AV179" s="46">
        <f t="shared" si="175"/>
        <v>1357.988466366734</v>
      </c>
      <c r="AW179" s="41">
        <v>32</v>
      </c>
      <c r="AX179" s="41">
        <v>1</v>
      </c>
      <c r="AZ179" s="42">
        <f t="shared" si="154"/>
        <v>8.8027173284175433E-2</v>
      </c>
      <c r="BA179" s="42">
        <f t="shared" si="149"/>
        <v>2.8168695450936139</v>
      </c>
      <c r="BB179" s="42">
        <f t="shared" si="144"/>
        <v>1574.96464229853</v>
      </c>
      <c r="BC179" s="42">
        <f t="shared" si="172"/>
        <v>20.688327516841973</v>
      </c>
      <c r="BD179" s="46">
        <f t="shared" si="150"/>
        <v>559.11877248336987</v>
      </c>
    </row>
    <row r="180" spans="1:64">
      <c r="A180" s="52">
        <v>7.77</v>
      </c>
      <c r="B180" s="39">
        <f t="shared" si="126"/>
        <v>1.87</v>
      </c>
      <c r="C180" s="39">
        <f t="shared" si="116"/>
        <v>1.87</v>
      </c>
      <c r="D180" s="39">
        <f t="shared" si="117"/>
        <v>27.170913000000002</v>
      </c>
      <c r="E180" s="40">
        <f t="shared" si="118"/>
        <v>29911889590.970196</v>
      </c>
      <c r="F180" s="41">
        <f t="shared" si="127"/>
        <v>34.800000000000018</v>
      </c>
      <c r="G180" s="41">
        <v>174</v>
      </c>
      <c r="H180" s="48">
        <f t="shared" si="119"/>
        <v>174</v>
      </c>
      <c r="I180" s="41">
        <v>1</v>
      </c>
      <c r="K180" s="42">
        <f t="shared" si="120"/>
        <v>2659519.0702080005</v>
      </c>
      <c r="L180" s="42">
        <f t="shared" si="128"/>
        <v>462756318.21619207</v>
      </c>
      <c r="M180" s="42">
        <f t="shared" si="121"/>
        <v>299118895909.70197</v>
      </c>
      <c r="N180" s="42">
        <f t="shared" si="129"/>
        <v>23.789606590412042</v>
      </c>
      <c r="O180" s="46">
        <f t="shared" si="122"/>
        <v>646.38533097231232</v>
      </c>
      <c r="P180" s="49">
        <v>160</v>
      </c>
      <c r="Q180" s="41">
        <v>20</v>
      </c>
      <c r="S180" s="42">
        <f t="shared" si="155"/>
        <v>3514963.6744671199</v>
      </c>
      <c r="T180" s="42">
        <f t="shared" si="151"/>
        <v>562394187.91473913</v>
      </c>
      <c r="U180" s="42">
        <f t="shared" si="146"/>
        <v>80315888435.200851</v>
      </c>
      <c r="W180" s="42">
        <f t="shared" si="130"/>
        <v>5.2560127747753942</v>
      </c>
      <c r="X180" s="46">
        <f t="shared" si="152"/>
        <v>142.81066583031085</v>
      </c>
      <c r="Y180" s="41">
        <v>138</v>
      </c>
      <c r="Z180" s="41">
        <v>1</v>
      </c>
      <c r="AB180" s="42">
        <f t="shared" si="187"/>
        <v>25835.383809548573</v>
      </c>
      <c r="AC180" s="42">
        <f t="shared" si="184"/>
        <v>3565282.9657177031</v>
      </c>
      <c r="AD180" s="42">
        <f t="shared" si="181"/>
        <v>3804253832.9760833</v>
      </c>
      <c r="AE180" s="42">
        <f t="shared" si="147"/>
        <v>39.270935841133124</v>
      </c>
      <c r="AF180" s="46">
        <f t="shared" si="185"/>
        <v>1067.02718116801</v>
      </c>
      <c r="AG180" s="49">
        <v>110</v>
      </c>
      <c r="AH180" s="41">
        <v>1</v>
      </c>
      <c r="AJ180" s="42">
        <f t="shared" ref="AJ180" si="197">AJ179*AH180</f>
        <v>1178.242076812867</v>
      </c>
      <c r="AK180" s="42">
        <f t="shared" si="195"/>
        <v>129606.62844941537</v>
      </c>
      <c r="AL180" s="42">
        <f t="shared" si="124"/>
        <v>78433484.800000578</v>
      </c>
      <c r="AM180" s="42">
        <f t="shared" si="183"/>
        <v>22.272556336549002</v>
      </c>
      <c r="AN180" s="46">
        <f t="shared" si="196"/>
        <v>605.1656905079717</v>
      </c>
      <c r="AO180" s="49">
        <v>80</v>
      </c>
      <c r="AP180" s="41">
        <v>8</v>
      </c>
      <c r="AR180" s="42">
        <f t="shared" si="177"/>
        <v>79.345003186094715</v>
      </c>
      <c r="AS180" s="42">
        <f t="shared" si="174"/>
        <v>6347.6002548875767</v>
      </c>
      <c r="AT180" s="42">
        <f t="shared" si="171"/>
        <v>1225523.2000000065</v>
      </c>
      <c r="AU180" s="42">
        <f t="shared" si="125"/>
        <v>7.1057142114136704</v>
      </c>
      <c r="AV180" s="46">
        <f t="shared" si="175"/>
        <v>193.06874264118446</v>
      </c>
      <c r="AW180" s="41">
        <v>33</v>
      </c>
      <c r="AX180" s="41">
        <v>1</v>
      </c>
      <c r="AZ180" s="42">
        <f t="shared" si="154"/>
        <v>8.8027173284175433E-2</v>
      </c>
      <c r="BA180" s="42">
        <f t="shared" si="149"/>
        <v>2.9048967183777892</v>
      </c>
      <c r="BB180" s="42">
        <f t="shared" si="144"/>
        <v>1814.0095867996486</v>
      </c>
      <c r="BC180" s="42">
        <f t="shared" si="172"/>
        <v>22.982890615501226</v>
      </c>
      <c r="BD180" s="46">
        <f t="shared" si="150"/>
        <v>624.46612140230036</v>
      </c>
      <c r="BE180" s="37"/>
      <c r="BF180" s="37"/>
      <c r="BG180" s="37"/>
      <c r="BH180" s="37"/>
      <c r="BI180" s="37"/>
      <c r="BJ180" s="37"/>
      <c r="BL180" s="37"/>
    </row>
    <row r="181" spans="1:64">
      <c r="A181" s="52">
        <v>7.77</v>
      </c>
      <c r="B181" s="39">
        <f t="shared" si="126"/>
        <v>1.875</v>
      </c>
      <c r="C181" s="39">
        <f t="shared" si="116"/>
        <v>1.875</v>
      </c>
      <c r="D181" s="39">
        <f t="shared" si="117"/>
        <v>27.31640625</v>
      </c>
      <c r="E181" s="40">
        <f t="shared" si="118"/>
        <v>34359738368.000397</v>
      </c>
      <c r="F181" s="41">
        <f t="shared" si="127"/>
        <v>35.000000000000021</v>
      </c>
      <c r="G181" s="41">
        <v>175</v>
      </c>
      <c r="H181" s="48">
        <f t="shared" si="119"/>
        <v>175</v>
      </c>
      <c r="I181" s="41">
        <v>1</v>
      </c>
      <c r="K181" s="42">
        <f t="shared" si="120"/>
        <v>2659519.0702080005</v>
      </c>
      <c r="L181" s="42">
        <f t="shared" si="128"/>
        <v>465415837.28640008</v>
      </c>
      <c r="M181" s="42">
        <f t="shared" si="121"/>
        <v>343597383680.00397</v>
      </c>
      <c r="N181" s="42">
        <f t="shared" si="129"/>
        <v>27.026208806132388</v>
      </c>
      <c r="O181" s="46">
        <f t="shared" si="122"/>
        <v>738.25889914563982</v>
      </c>
      <c r="P181" s="41">
        <v>161</v>
      </c>
      <c r="Q181" s="41">
        <v>1</v>
      </c>
      <c r="S181" s="42">
        <f t="shared" si="155"/>
        <v>3514963.6744671199</v>
      </c>
      <c r="T181" s="42">
        <f t="shared" si="151"/>
        <v>565909151.58920634</v>
      </c>
      <c r="U181" s="42">
        <f t="shared" si="146"/>
        <v>92505410019.024704</v>
      </c>
      <c r="W181" s="42">
        <f t="shared" si="130"/>
        <v>5.9840725793317997</v>
      </c>
      <c r="X181" s="46">
        <f t="shared" si="152"/>
        <v>163.4633576065128</v>
      </c>
      <c r="Y181" s="41">
        <v>139</v>
      </c>
      <c r="Z181" s="41">
        <v>1</v>
      </c>
      <c r="AB181" s="42">
        <f t="shared" si="187"/>
        <v>25835.383809548573</v>
      </c>
      <c r="AC181" s="42">
        <f t="shared" si="184"/>
        <v>3591118.3495272519</v>
      </c>
      <c r="AD181" s="42">
        <f t="shared" si="181"/>
        <v>4381624451.8022652</v>
      </c>
      <c r="AE181" s="42">
        <f t="shared" si="147"/>
        <v>44.66649459084568</v>
      </c>
      <c r="AF181" s="46">
        <f t="shared" si="185"/>
        <v>1220.1281120069682</v>
      </c>
      <c r="AG181" s="41">
        <v>111</v>
      </c>
      <c r="AH181" s="41">
        <v>1</v>
      </c>
      <c r="AJ181" s="42">
        <f t="shared" ref="AJ181" si="198">AJ180*AH181</f>
        <v>1178.242076812867</v>
      </c>
      <c r="AK181" s="42">
        <f t="shared" si="195"/>
        <v>130784.87052622825</v>
      </c>
      <c r="AL181" s="42">
        <f t="shared" si="124"/>
        <v>90337314.47170347</v>
      </c>
      <c r="AM181" s="42">
        <f t="shared" si="183"/>
        <v>25.286347739959872</v>
      </c>
      <c r="AN181" s="46">
        <f t="shared" si="196"/>
        <v>690.73214744351321</v>
      </c>
      <c r="AO181" s="41">
        <v>81</v>
      </c>
      <c r="AP181" s="41">
        <v>1</v>
      </c>
      <c r="AR181" s="42">
        <f t="shared" si="177"/>
        <v>79.345003186094715</v>
      </c>
      <c r="AS181" s="42">
        <f t="shared" si="174"/>
        <v>6426.9452580736715</v>
      </c>
      <c r="AT181" s="42">
        <f t="shared" si="171"/>
        <v>1411520.5386203644</v>
      </c>
      <c r="AU181" s="42">
        <f t="shared" si="125"/>
        <v>8.040055341360981</v>
      </c>
      <c r="AV181" s="46">
        <f t="shared" si="175"/>
        <v>219.62541797709898</v>
      </c>
      <c r="AW181" s="41">
        <v>34</v>
      </c>
      <c r="AX181" s="41">
        <v>1</v>
      </c>
      <c r="AZ181" s="42">
        <f t="shared" si="154"/>
        <v>8.8027173284175433E-2</v>
      </c>
      <c r="BA181" s="42">
        <f t="shared" si="149"/>
        <v>2.9929238916619649</v>
      </c>
      <c r="BB181" s="42">
        <f t="shared" si="144"/>
        <v>2089.3213519107026</v>
      </c>
      <c r="BC181" s="42">
        <f t="shared" si="172"/>
        <v>25.555595566523756</v>
      </c>
      <c r="BD181" s="46">
        <f t="shared" si="150"/>
        <v>698.08703045586185</v>
      </c>
      <c r="BE181" s="37"/>
      <c r="BF181" s="37"/>
      <c r="BG181" s="37"/>
      <c r="BH181" s="37"/>
      <c r="BI181" s="37"/>
      <c r="BJ181" s="37"/>
      <c r="BL181" s="37"/>
    </row>
    <row r="182" spans="1:64">
      <c r="A182" s="52">
        <v>7.77</v>
      </c>
      <c r="B182" s="39">
        <f t="shared" si="126"/>
        <v>1.88</v>
      </c>
      <c r="C182" s="39">
        <f t="shared" si="116"/>
        <v>1.88</v>
      </c>
      <c r="D182" s="39">
        <f t="shared" si="117"/>
        <v>27.462287999999994</v>
      </c>
      <c r="E182" s="40">
        <f t="shared" si="118"/>
        <v>39468974941.450569</v>
      </c>
      <c r="F182" s="41">
        <f t="shared" si="127"/>
        <v>35.200000000000017</v>
      </c>
      <c r="G182" s="41">
        <v>176</v>
      </c>
      <c r="H182" s="48">
        <f t="shared" si="119"/>
        <v>176</v>
      </c>
      <c r="I182" s="41">
        <v>1</v>
      </c>
      <c r="K182" s="42">
        <f t="shared" si="120"/>
        <v>2659519.0702080005</v>
      </c>
      <c r="L182" s="42">
        <f t="shared" si="128"/>
        <v>468075356.35660809</v>
      </c>
      <c r="M182" s="42">
        <f t="shared" si="121"/>
        <v>394689749414.50568</v>
      </c>
      <c r="N182" s="42">
        <f t="shared" si="129"/>
        <v>30.704593593875316</v>
      </c>
      <c r="O182" s="46">
        <f t="shared" si="122"/>
        <v>843.21839219795879</v>
      </c>
      <c r="P182" s="41">
        <v>162</v>
      </c>
      <c r="Q182" s="41">
        <v>1</v>
      </c>
      <c r="S182" s="42">
        <f t="shared" si="155"/>
        <v>3514963.6744671199</v>
      </c>
      <c r="T182" s="42">
        <f t="shared" si="151"/>
        <v>569424115.26367342</v>
      </c>
      <c r="U182" s="42">
        <f t="shared" si="146"/>
        <v>106544174483.35907</v>
      </c>
      <c r="W182" s="42">
        <f t="shared" si="130"/>
        <v>6.8132940973322382</v>
      </c>
      <c r="X182" s="46">
        <f t="shared" si="152"/>
        <v>187.10864472963792</v>
      </c>
      <c r="Y182" s="49">
        <v>140</v>
      </c>
      <c r="Z182" s="41">
        <v>6</v>
      </c>
      <c r="AB182" s="42">
        <f t="shared" si="187"/>
        <v>155012.30285729145</v>
      </c>
      <c r="AC182" s="42">
        <f t="shared" si="184"/>
        <v>21701722.400020804</v>
      </c>
      <c r="AD182" s="42">
        <f t="shared" si="181"/>
        <v>5046586572.8000469</v>
      </c>
      <c r="AE182" s="42">
        <f t="shared" si="147"/>
        <v>8.4677261962604327</v>
      </c>
      <c r="AF182" s="46">
        <f t="shared" si="185"/>
        <v>232.54313550684847</v>
      </c>
      <c r="AG182" s="41">
        <v>112</v>
      </c>
      <c r="AH182" s="41">
        <v>1</v>
      </c>
      <c r="AJ182" s="42">
        <f t="shared" ref="AJ182" si="199">AJ181*AH182</f>
        <v>1178.242076812867</v>
      </c>
      <c r="AK182" s="42">
        <f t="shared" si="195"/>
        <v>131963.11260304111</v>
      </c>
      <c r="AL182" s="42">
        <f t="shared" si="124"/>
        <v>104047045.39390498</v>
      </c>
      <c r="AM182" s="42">
        <f t="shared" si="183"/>
        <v>28.710482034734895</v>
      </c>
      <c r="AN182" s="46">
        <f t="shared" si="196"/>
        <v>788.45552625671553</v>
      </c>
      <c r="AO182" s="41">
        <v>82</v>
      </c>
      <c r="AP182" s="41">
        <v>1</v>
      </c>
      <c r="AR182" s="42">
        <f t="shared" si="177"/>
        <v>79.345003186094715</v>
      </c>
      <c r="AS182" s="42">
        <f t="shared" si="174"/>
        <v>6506.2902612597663</v>
      </c>
      <c r="AT182" s="42">
        <f t="shared" si="171"/>
        <v>1625735.0842797621</v>
      </c>
      <c r="AU182" s="42">
        <f t="shared" si="125"/>
        <v>9.098705880917862</v>
      </c>
      <c r="AV182" s="46">
        <f t="shared" si="175"/>
        <v>249.87128132905997</v>
      </c>
      <c r="AW182" s="41">
        <v>35</v>
      </c>
      <c r="AX182" s="41">
        <v>1</v>
      </c>
      <c r="AZ182" s="42">
        <f t="shared" si="154"/>
        <v>8.8027173284175433E-2</v>
      </c>
      <c r="BA182" s="42">
        <f t="shared" si="149"/>
        <v>3.0809510649461402</v>
      </c>
      <c r="BB182" s="42">
        <f t="shared" si="144"/>
        <v>2406.400000000006</v>
      </c>
      <c r="BC182" s="42">
        <f t="shared" si="172"/>
        <v>28.44109422492409</v>
      </c>
      <c r="BD182" s="46">
        <f t="shared" si="150"/>
        <v>781.05752064000194</v>
      </c>
      <c r="BE182" s="37"/>
      <c r="BF182" s="37"/>
      <c r="BG182" s="37"/>
      <c r="BH182" s="37"/>
      <c r="BI182" s="37"/>
      <c r="BJ182" s="37"/>
      <c r="BL182" s="37"/>
    </row>
    <row r="183" spans="1:64">
      <c r="A183" s="52">
        <v>7.77</v>
      </c>
      <c r="B183" s="39">
        <f t="shared" si="126"/>
        <v>1.885</v>
      </c>
      <c r="C183" s="39">
        <f t="shared" si="116"/>
        <v>1.885</v>
      </c>
      <c r="D183" s="39">
        <f t="shared" si="117"/>
        <v>27.608558249999998</v>
      </c>
      <c r="E183" s="40">
        <f t="shared" si="118"/>
        <v>45337946588.663475</v>
      </c>
      <c r="F183" s="41">
        <f t="shared" si="127"/>
        <v>35.40000000000002</v>
      </c>
      <c r="G183" s="41">
        <v>177</v>
      </c>
      <c r="H183" s="48">
        <f t="shared" si="119"/>
        <v>177</v>
      </c>
      <c r="I183" s="41">
        <v>1</v>
      </c>
      <c r="K183" s="42">
        <f t="shared" si="120"/>
        <v>2659519.0702080005</v>
      </c>
      <c r="L183" s="42">
        <f t="shared" si="128"/>
        <v>470734875.42681611</v>
      </c>
      <c r="M183" s="42">
        <f t="shared" si="121"/>
        <v>453379465886.63477</v>
      </c>
      <c r="N183" s="42">
        <f t="shared" si="129"/>
        <v>34.885242274856999</v>
      </c>
      <c r="O183" s="46">
        <f t="shared" si="122"/>
        <v>963.13124341075184</v>
      </c>
      <c r="P183" s="41">
        <v>163</v>
      </c>
      <c r="Q183" s="41">
        <v>1</v>
      </c>
      <c r="S183" s="42">
        <f t="shared" si="155"/>
        <v>3514963.6744671199</v>
      </c>
      <c r="T183" s="42">
        <f t="shared" si="151"/>
        <v>572939078.93814051</v>
      </c>
      <c r="U183" s="42">
        <f t="shared" si="146"/>
        <v>122712615617.71004</v>
      </c>
      <c r="W183" s="42">
        <f t="shared" si="130"/>
        <v>7.7577725031195355</v>
      </c>
      <c r="X183" s="46">
        <f t="shared" si="152"/>
        <v>214.18091404262398</v>
      </c>
      <c r="Y183" s="41">
        <v>141</v>
      </c>
      <c r="Z183" s="41">
        <v>1</v>
      </c>
      <c r="AB183" s="42">
        <f t="shared" si="187"/>
        <v>155012.30285729145</v>
      </c>
      <c r="AC183" s="42">
        <f t="shared" si="184"/>
        <v>21856734.702878095</v>
      </c>
      <c r="AD183" s="42">
        <f t="shared" si="181"/>
        <v>5812423262.8620434</v>
      </c>
      <c r="AE183" s="42">
        <f t="shared" si="147"/>
        <v>9.6322605928159319</v>
      </c>
      <c r="AF183" s="46">
        <f t="shared" si="185"/>
        <v>265.93282765593818</v>
      </c>
      <c r="AG183" s="41">
        <v>113</v>
      </c>
      <c r="AH183" s="41">
        <v>1</v>
      </c>
      <c r="AJ183" s="42">
        <f t="shared" ref="AJ183" si="200">AJ182*AH183</f>
        <v>1178.242076812867</v>
      </c>
      <c r="AK183" s="42">
        <f t="shared" si="195"/>
        <v>133141.35467985398</v>
      </c>
      <c r="AL183" s="42">
        <f t="shared" si="124"/>
        <v>119836538.68916954</v>
      </c>
      <c r="AM183" s="42">
        <f t="shared" si="183"/>
        <v>32.601122764678777</v>
      </c>
      <c r="AN183" s="46">
        <f t="shared" si="196"/>
        <v>900.06999686403503</v>
      </c>
      <c r="AO183" s="41">
        <v>83</v>
      </c>
      <c r="AP183" s="41">
        <v>1</v>
      </c>
      <c r="AR183" s="42">
        <f t="shared" si="177"/>
        <v>79.345003186094715</v>
      </c>
      <c r="AS183" s="42">
        <f t="shared" si="174"/>
        <v>6585.6352644458611</v>
      </c>
      <c r="AT183" s="42">
        <f t="shared" si="171"/>
        <v>1872445.9170182701</v>
      </c>
      <c r="AU183" s="42">
        <f t="shared" si="125"/>
        <v>10.298355518010673</v>
      </c>
      <c r="AV183" s="46">
        <f t="shared" si="175"/>
        <v>284.32274819820657</v>
      </c>
      <c r="AW183" s="41">
        <v>36</v>
      </c>
      <c r="AX183" s="41">
        <v>1</v>
      </c>
      <c r="AZ183" s="42">
        <f t="shared" si="154"/>
        <v>8.8027173284175433E-2</v>
      </c>
      <c r="BA183" s="42">
        <f t="shared" si="149"/>
        <v>3.1689782382303155</v>
      </c>
      <c r="BB183" s="42">
        <f t="shared" si="144"/>
        <v>2771.5793909368531</v>
      </c>
      <c r="BC183" s="42">
        <f t="shared" si="172"/>
        <v>31.678480257913009</v>
      </c>
      <c r="BD183" s="46">
        <f t="shared" si="150"/>
        <v>874.5971674720663</v>
      </c>
      <c r="BE183" s="37"/>
      <c r="BF183" s="37"/>
      <c r="BG183" s="37"/>
      <c r="BH183" s="37"/>
      <c r="BI183" s="37"/>
      <c r="BJ183" s="37"/>
      <c r="BL183" s="37"/>
    </row>
    <row r="184" spans="1:64">
      <c r="A184" s="52">
        <v>7.77</v>
      </c>
      <c r="B184" s="39">
        <f t="shared" si="126"/>
        <v>1.8900000000000001</v>
      </c>
      <c r="C184" s="39">
        <f t="shared" si="116"/>
        <v>1.8900000000000001</v>
      </c>
      <c r="D184" s="39">
        <f t="shared" si="117"/>
        <v>27.755217000000002</v>
      </c>
      <c r="E184" s="40">
        <f t="shared" si="118"/>
        <v>52079624665.341171</v>
      </c>
      <c r="F184" s="41">
        <f t="shared" si="127"/>
        <v>35.600000000000016</v>
      </c>
      <c r="G184" s="41">
        <v>178</v>
      </c>
      <c r="H184" s="48">
        <f t="shared" si="119"/>
        <v>178</v>
      </c>
      <c r="I184" s="41">
        <v>1</v>
      </c>
      <c r="K184" s="42">
        <f t="shared" si="120"/>
        <v>2659519.0702080005</v>
      </c>
      <c r="L184" s="42">
        <f t="shared" si="128"/>
        <v>473394394.49702406</v>
      </c>
      <c r="M184" s="42">
        <f t="shared" si="121"/>
        <v>520796246653.41174</v>
      </c>
      <c r="N184" s="42">
        <f t="shared" si="129"/>
        <v>39.636938915780583</v>
      </c>
      <c r="O184" s="46">
        <f t="shared" si="122"/>
        <v>1100.1318408232348</v>
      </c>
      <c r="P184" s="41">
        <v>164</v>
      </c>
      <c r="Q184" s="41">
        <v>1</v>
      </c>
      <c r="S184" s="42">
        <f t="shared" si="155"/>
        <v>3514963.6744671199</v>
      </c>
      <c r="T184" s="42">
        <f t="shared" si="151"/>
        <v>576454042.6126076</v>
      </c>
      <c r="U184" s="42">
        <f t="shared" si="146"/>
        <v>141333678317.33408</v>
      </c>
      <c r="W184" s="42">
        <f t="shared" si="130"/>
        <v>8.8335718455690131</v>
      </c>
      <c r="X184" s="46">
        <f t="shared" si="152"/>
        <v>245.17770345885847</v>
      </c>
      <c r="Y184" s="41">
        <v>142</v>
      </c>
      <c r="Z184" s="41">
        <v>1</v>
      </c>
      <c r="AB184" s="42">
        <f t="shared" si="187"/>
        <v>155012.30285729145</v>
      </c>
      <c r="AC184" s="42">
        <f t="shared" si="184"/>
        <v>22011747.005735386</v>
      </c>
      <c r="AD184" s="42">
        <f t="shared" si="181"/>
        <v>6694431175.9823236</v>
      </c>
      <c r="AE184" s="42">
        <f t="shared" si="147"/>
        <v>10.957577256224347</v>
      </c>
      <c r="AF184" s="46">
        <f t="shared" si="185"/>
        <v>304.12993454077139</v>
      </c>
      <c r="AG184" s="41">
        <v>114</v>
      </c>
      <c r="AH184" s="41">
        <v>1</v>
      </c>
      <c r="AJ184" s="42">
        <f t="shared" ref="AJ184" si="201">AJ183*AH184</f>
        <v>1178.242076812867</v>
      </c>
      <c r="AK184" s="42">
        <f t="shared" si="195"/>
        <v>134319.59675666684</v>
      </c>
      <c r="AL184" s="42">
        <f t="shared" si="124"/>
        <v>138021170.23177111</v>
      </c>
      <c r="AM184" s="42">
        <f t="shared" si="183"/>
        <v>37.022155349624022</v>
      </c>
      <c r="AN184" s="46">
        <f t="shared" si="196"/>
        <v>1027.5579555365257</v>
      </c>
      <c r="AO184" s="41">
        <v>84</v>
      </c>
      <c r="AP184" s="41">
        <v>1</v>
      </c>
      <c r="AR184" s="42">
        <f t="shared" si="177"/>
        <v>79.345003186094715</v>
      </c>
      <c r="AS184" s="42">
        <f t="shared" si="174"/>
        <v>6664.9802676319559</v>
      </c>
      <c r="AT184" s="42">
        <f t="shared" si="171"/>
        <v>2156580.784871419</v>
      </c>
      <c r="AU184" s="42">
        <f t="shared" si="125"/>
        <v>11.657951284975686</v>
      </c>
      <c r="AV184" s="46">
        <f t="shared" si="175"/>
        <v>323.56896768992902</v>
      </c>
      <c r="AW184" s="41">
        <v>37</v>
      </c>
      <c r="AX184" s="41">
        <v>1</v>
      </c>
      <c r="AZ184" s="42">
        <f t="shared" si="154"/>
        <v>8.8027173284175433E-2</v>
      </c>
      <c r="BA184" s="42">
        <f t="shared" si="149"/>
        <v>3.2570054115144909</v>
      </c>
      <c r="BB184" s="42">
        <f t="shared" si="144"/>
        <v>3192.1535377417931</v>
      </c>
      <c r="BC184" s="42">
        <f t="shared" si="172"/>
        <v>35.311865757332455</v>
      </c>
      <c r="BD184" s="46">
        <f t="shared" si="150"/>
        <v>980.08849676963177</v>
      </c>
      <c r="BE184" s="37"/>
      <c r="BF184" s="37"/>
      <c r="BG184" s="37"/>
      <c r="BH184" s="37"/>
      <c r="BI184" s="37"/>
      <c r="BJ184" s="37"/>
      <c r="BL184" s="37"/>
    </row>
    <row r="185" spans="1:64">
      <c r="A185" s="52">
        <v>7.77</v>
      </c>
      <c r="B185" s="39">
        <f t="shared" si="126"/>
        <v>1.895</v>
      </c>
      <c r="C185" s="39">
        <f t="shared" si="116"/>
        <v>1.895</v>
      </c>
      <c r="D185" s="39">
        <f t="shared" si="117"/>
        <v>27.902264249999998</v>
      </c>
      <c r="E185" s="40">
        <f t="shared" si="118"/>
        <v>59823779181.940414</v>
      </c>
      <c r="F185" s="41">
        <f t="shared" si="127"/>
        <v>35.800000000000018</v>
      </c>
      <c r="G185" s="41">
        <v>179</v>
      </c>
      <c r="H185" s="48">
        <f t="shared" si="119"/>
        <v>179</v>
      </c>
      <c r="I185" s="41">
        <v>1</v>
      </c>
      <c r="K185" s="42">
        <f t="shared" si="120"/>
        <v>2659519.0702080005</v>
      </c>
      <c r="L185" s="42">
        <f t="shared" si="128"/>
        <v>476053913.56723207</v>
      </c>
      <c r="M185" s="42">
        <f t="shared" si="121"/>
        <v>598237791819.40417</v>
      </c>
      <c r="N185" s="42">
        <f t="shared" si="129"/>
        <v>45.037912993021813</v>
      </c>
      <c r="O185" s="46">
        <f t="shared" si="122"/>
        <v>1256.659749599803</v>
      </c>
      <c r="P185" s="41">
        <v>165</v>
      </c>
      <c r="Q185" s="41">
        <v>1</v>
      </c>
      <c r="S185" s="42">
        <f t="shared" si="155"/>
        <v>3514963.6744671199</v>
      </c>
      <c r="T185" s="42">
        <f t="shared" si="151"/>
        <v>579969006.2870748</v>
      </c>
      <c r="U185" s="42">
        <f t="shared" si="146"/>
        <v>162779260518.40176</v>
      </c>
      <c r="W185" s="42">
        <f t="shared" si="130"/>
        <v>10.05900070176892</v>
      </c>
      <c r="X185" s="46">
        <f t="shared" si="152"/>
        <v>280.66889567169181</v>
      </c>
      <c r="Y185" s="41">
        <v>143</v>
      </c>
      <c r="Z185" s="41">
        <v>1</v>
      </c>
      <c r="AB185" s="42">
        <f t="shared" si="187"/>
        <v>155012.30285729145</v>
      </c>
      <c r="AC185" s="42">
        <f t="shared" si="184"/>
        <v>22166759.308592677</v>
      </c>
      <c r="AD185" s="42">
        <f t="shared" si="181"/>
        <v>7710225682.8766613</v>
      </c>
      <c r="AE185" s="42">
        <f t="shared" si="147"/>
        <v>12.465951624828945</v>
      </c>
      <c r="AF185" s="46">
        <f t="shared" si="185"/>
        <v>347.82827636369404</v>
      </c>
      <c r="AG185" s="41">
        <v>115</v>
      </c>
      <c r="AH185" s="41">
        <v>1</v>
      </c>
      <c r="AJ185" s="42">
        <f t="shared" ref="AJ185" si="202">AJ184*AH185</f>
        <v>1178.242076812867</v>
      </c>
      <c r="AK185" s="42">
        <f t="shared" si="195"/>
        <v>135497.83883347971</v>
      </c>
      <c r="AL185" s="42">
        <f t="shared" si="124"/>
        <v>158964121.60000122</v>
      </c>
      <c r="AM185" s="42">
        <f t="shared" si="183"/>
        <v>42.046252962515837</v>
      </c>
      <c r="AN185" s="46">
        <f t="shared" si="196"/>
        <v>1173.1856608824621</v>
      </c>
      <c r="AO185" s="41">
        <v>85</v>
      </c>
      <c r="AP185" s="41">
        <v>1</v>
      </c>
      <c r="AR185" s="42">
        <f t="shared" si="177"/>
        <v>79.345003186094715</v>
      </c>
      <c r="AS185" s="42">
        <f t="shared" si="174"/>
        <v>6744.3252708180507</v>
      </c>
      <c r="AT185" s="42">
        <f t="shared" si="171"/>
        <v>2483814.4000000139</v>
      </c>
      <c r="AU185" s="42">
        <f t="shared" si="125"/>
        <v>13.199004762098223</v>
      </c>
      <c r="AV185" s="46">
        <f t="shared" si="175"/>
        <v>368.28211870907296</v>
      </c>
      <c r="AW185" s="41">
        <v>38</v>
      </c>
      <c r="AX185" s="41">
        <v>1</v>
      </c>
      <c r="AZ185" s="42">
        <f t="shared" si="154"/>
        <v>8.8027173284175433E-2</v>
      </c>
      <c r="BA185" s="42">
        <f t="shared" si="149"/>
        <v>3.3450325847986666</v>
      </c>
      <c r="BB185" s="42">
        <f t="shared" si="144"/>
        <v>3676.5221037276306</v>
      </c>
      <c r="BC185" s="42">
        <f t="shared" si="172"/>
        <v>39.391034019791171</v>
      </c>
      <c r="BD185" s="46">
        <f t="shared" si="150"/>
        <v>1099.099040300953</v>
      </c>
      <c r="BE185" s="37"/>
      <c r="BF185" s="37"/>
      <c r="BG185" s="37"/>
      <c r="BH185" s="37"/>
      <c r="BI185" s="37"/>
      <c r="BJ185" s="37"/>
      <c r="BL185" s="37"/>
    </row>
    <row r="186" spans="1:64">
      <c r="A186" s="52">
        <v>7.77</v>
      </c>
      <c r="B186" s="39">
        <f t="shared" si="126"/>
        <v>1.9</v>
      </c>
      <c r="C186" s="39">
        <f t="shared" si="116"/>
        <v>1.9</v>
      </c>
      <c r="D186" s="39">
        <f t="shared" si="117"/>
        <v>28.049699999999994</v>
      </c>
      <c r="E186" s="40">
        <f t="shared" si="118"/>
        <v>68719476736.000824</v>
      </c>
      <c r="F186" s="41">
        <f t="shared" si="127"/>
        <v>36.000000000000014</v>
      </c>
      <c r="G186" s="49">
        <v>180</v>
      </c>
      <c r="H186" s="48">
        <f t="shared" si="119"/>
        <v>180</v>
      </c>
      <c r="I186" s="41">
        <v>9</v>
      </c>
      <c r="K186" s="42">
        <f t="shared" si="120"/>
        <v>23935671.631872006</v>
      </c>
      <c r="L186" s="42">
        <f t="shared" si="128"/>
        <v>4308420893.7369614</v>
      </c>
      <c r="M186" s="42">
        <f t="shared" si="121"/>
        <v>687194767360.0083</v>
      </c>
      <c r="N186" s="42">
        <f t="shared" si="129"/>
        <v>5.6863488538218157</v>
      </c>
      <c r="O186" s="46">
        <f t="shared" si="122"/>
        <v>159.50037944504575</v>
      </c>
      <c r="P186" s="41">
        <v>166</v>
      </c>
      <c r="Q186" s="41">
        <v>1</v>
      </c>
      <c r="S186" s="42">
        <f t="shared" si="155"/>
        <v>3514963.6744671199</v>
      </c>
      <c r="T186" s="42">
        <f t="shared" si="151"/>
        <v>583483969.96154189</v>
      </c>
      <c r="U186" s="42">
        <f t="shared" si="146"/>
        <v>187477630971.89011</v>
      </c>
      <c r="W186" s="42">
        <f t="shared" si="130"/>
        <v>11.454926505299861</v>
      </c>
      <c r="X186" s="46">
        <f t="shared" si="152"/>
        <v>321.30725199570946</v>
      </c>
      <c r="Y186" s="41">
        <v>144</v>
      </c>
      <c r="Z186" s="41">
        <v>1</v>
      </c>
      <c r="AB186" s="42">
        <f t="shared" si="187"/>
        <v>155012.30285729145</v>
      </c>
      <c r="AC186" s="42">
        <f t="shared" si="184"/>
        <v>22321771.611449968</v>
      </c>
      <c r="AD186" s="42">
        <f t="shared" si="181"/>
        <v>8880092222.3192596</v>
      </c>
      <c r="AE186" s="42">
        <f t="shared" si="147"/>
        <v>14.18275481571535</v>
      </c>
      <c r="AF186" s="46">
        <f t="shared" si="185"/>
        <v>397.82201775437079</v>
      </c>
      <c r="AG186" s="41">
        <v>116</v>
      </c>
      <c r="AH186" s="41">
        <v>1</v>
      </c>
      <c r="AJ186" s="42">
        <f t="shared" ref="AJ186" si="203">AJ185*AH186</f>
        <v>1178.242076812867</v>
      </c>
      <c r="AK186" s="42">
        <f t="shared" si="195"/>
        <v>136676.08091029257</v>
      </c>
      <c r="AL186" s="42">
        <f t="shared" si="124"/>
        <v>183083623.99598581</v>
      </c>
      <c r="AM186" s="42">
        <f t="shared" si="183"/>
        <v>47.756090048812638</v>
      </c>
      <c r="AN186" s="46">
        <f t="shared" si="196"/>
        <v>1339.5439990421796</v>
      </c>
      <c r="AO186" s="41">
        <v>86</v>
      </c>
      <c r="AP186" s="41">
        <v>1</v>
      </c>
      <c r="AR186" s="42">
        <f t="shared" si="177"/>
        <v>79.345003186094715</v>
      </c>
      <c r="AS186" s="42">
        <f t="shared" si="174"/>
        <v>6823.6702740041455</v>
      </c>
      <c r="AT186" s="42">
        <f t="shared" si="171"/>
        <v>2860681.6249372722</v>
      </c>
      <c r="AU186" s="42">
        <f t="shared" si="125"/>
        <v>14.945941309292524</v>
      </c>
      <c r="AV186" s="46">
        <f t="shared" si="175"/>
        <v>419.22916994326243</v>
      </c>
      <c r="AW186" s="41">
        <v>39</v>
      </c>
      <c r="AX186" s="41">
        <v>1</v>
      </c>
      <c r="AZ186" s="42">
        <f t="shared" si="154"/>
        <v>8.8027173284175433E-2</v>
      </c>
      <c r="BA186" s="42">
        <f t="shared" si="149"/>
        <v>3.4330597580828419</v>
      </c>
      <c r="BB186" s="42">
        <f t="shared" si="144"/>
        <v>4234.3579398723587</v>
      </c>
      <c r="BC186" s="42">
        <f t="shared" si="172"/>
        <v>43.972178606366811</v>
      </c>
      <c r="BD186" s="46">
        <f t="shared" si="150"/>
        <v>1233.4064182550069</v>
      </c>
      <c r="BE186" s="37"/>
      <c r="BF186" s="37"/>
      <c r="BG186" s="37"/>
      <c r="BH186" s="37"/>
      <c r="BI186" s="37"/>
      <c r="BJ186" s="37"/>
      <c r="BL186" s="37"/>
    </row>
    <row r="187" spans="1:64">
      <c r="A187" s="52">
        <v>7.77</v>
      </c>
      <c r="B187" s="39">
        <f t="shared" si="126"/>
        <v>1.905</v>
      </c>
      <c r="C187" s="39">
        <f t="shared" si="116"/>
        <v>1.905</v>
      </c>
      <c r="D187" s="39">
        <f t="shared" si="117"/>
        <v>28.197524250000001</v>
      </c>
      <c r="E187" s="40">
        <f t="shared" si="118"/>
        <v>78937949882.901169</v>
      </c>
      <c r="F187" s="41">
        <f t="shared" si="127"/>
        <v>36.200000000000017</v>
      </c>
      <c r="G187" s="41">
        <v>181</v>
      </c>
      <c r="H187" s="48">
        <f t="shared" si="119"/>
        <v>181</v>
      </c>
      <c r="I187" s="41">
        <v>1</v>
      </c>
      <c r="K187" s="42">
        <f t="shared" si="120"/>
        <v>23935671.631872006</v>
      </c>
      <c r="L187" s="42">
        <f t="shared" si="128"/>
        <v>4332356565.3688326</v>
      </c>
      <c r="M187" s="42">
        <f t="shared" si="121"/>
        <v>789379498829.01172</v>
      </c>
      <c r="N187" s="42">
        <f t="shared" si="129"/>
        <v>6.4617577311410344</v>
      </c>
      <c r="O187" s="46">
        <f t="shared" si="122"/>
        <v>182.20557032147431</v>
      </c>
      <c r="P187" s="41">
        <v>167</v>
      </c>
      <c r="Q187" s="41">
        <v>1</v>
      </c>
      <c r="S187" s="42">
        <f t="shared" si="155"/>
        <v>3514963.6744671199</v>
      </c>
      <c r="T187" s="42">
        <f t="shared" si="151"/>
        <v>586998933.63600898</v>
      </c>
      <c r="U187" s="42">
        <f t="shared" si="146"/>
        <v>215921970628.50967</v>
      </c>
      <c r="W187" s="42">
        <f t="shared" si="130"/>
        <v>13.04513398578281</v>
      </c>
      <c r="X187" s="46">
        <f t="shared" si="152"/>
        <v>367.84048190860995</v>
      </c>
      <c r="Y187" s="41">
        <v>145</v>
      </c>
      <c r="Z187" s="41">
        <v>1</v>
      </c>
      <c r="AB187" s="42">
        <f t="shared" si="187"/>
        <v>155012.30285729145</v>
      </c>
      <c r="AC187" s="42">
        <f t="shared" si="184"/>
        <v>22476783.914307259</v>
      </c>
      <c r="AD187" s="42">
        <f t="shared" si="181"/>
        <v>10227390873.6001</v>
      </c>
      <c r="AE187" s="42">
        <f t="shared" si="147"/>
        <v>16.136885038325616</v>
      </c>
      <c r="AF187" s="46">
        <f t="shared" si="185"/>
        <v>455.02020718764874</v>
      </c>
      <c r="AG187" s="41">
        <v>117</v>
      </c>
      <c r="AH187" s="41">
        <v>1</v>
      </c>
      <c r="AJ187" s="42">
        <f t="shared" ref="AJ187" si="204">AJ186*AH187</f>
        <v>1178.242076812867</v>
      </c>
      <c r="AK187" s="42">
        <f t="shared" si="195"/>
        <v>137854.32298710544</v>
      </c>
      <c r="AL187" s="42">
        <f t="shared" si="124"/>
        <v>210861299.44190323</v>
      </c>
      <c r="AM187" s="42">
        <f t="shared" si="183"/>
        <v>54.245724003264286</v>
      </c>
      <c r="AN187" s="46">
        <f t="shared" si="196"/>
        <v>1529.5951180408517</v>
      </c>
      <c r="AO187" s="41">
        <v>87</v>
      </c>
      <c r="AP187" s="41">
        <v>1</v>
      </c>
      <c r="AR187" s="42">
        <f t="shared" si="177"/>
        <v>79.345003186094715</v>
      </c>
      <c r="AS187" s="42">
        <f t="shared" si="174"/>
        <v>6903.0152771902403</v>
      </c>
      <c r="AT187" s="42">
        <f t="shared" si="171"/>
        <v>3294707.803779732</v>
      </c>
      <c r="AU187" s="42">
        <f t="shared" si="125"/>
        <v>16.926497102027906</v>
      </c>
      <c r="AV187" s="46">
        <f t="shared" si="175"/>
        <v>477.28531250198665</v>
      </c>
      <c r="AW187" s="49">
        <v>40</v>
      </c>
      <c r="AX187" s="41">
        <v>4</v>
      </c>
      <c r="AZ187" s="42">
        <f t="shared" si="154"/>
        <v>0.35210869313670173</v>
      </c>
      <c r="BA187" s="42">
        <f t="shared" si="149"/>
        <v>14.084347725468069</v>
      </c>
      <c r="BB187" s="42">
        <f t="shared" si="144"/>
        <v>4876.8000000000129</v>
      </c>
      <c r="BC187" s="42">
        <f t="shared" si="172"/>
        <v>12.279685039370111</v>
      </c>
      <c r="BD187" s="46">
        <f t="shared" si="150"/>
        <v>346.25671668000092</v>
      </c>
      <c r="BF187" s="41" t="s">
        <v>32</v>
      </c>
      <c r="BH187" s="42"/>
      <c r="BI187" s="42"/>
      <c r="BJ187" s="42"/>
      <c r="BL187" s="41" t="s">
        <v>32</v>
      </c>
    </row>
    <row r="188" spans="1:64">
      <c r="A188" s="52">
        <v>7.77</v>
      </c>
      <c r="B188" s="39">
        <f t="shared" si="126"/>
        <v>1.9100000000000001</v>
      </c>
      <c r="C188" s="39">
        <f t="shared" si="116"/>
        <v>1.9100000000000001</v>
      </c>
      <c r="D188" s="39">
        <f t="shared" si="117"/>
        <v>28.345737000000003</v>
      </c>
      <c r="E188" s="40">
        <f t="shared" si="118"/>
        <v>90675893177.326965</v>
      </c>
      <c r="F188" s="41">
        <f t="shared" si="127"/>
        <v>36.400000000000013</v>
      </c>
      <c r="G188" s="41">
        <v>182</v>
      </c>
      <c r="H188" s="48">
        <f t="shared" si="119"/>
        <v>182</v>
      </c>
      <c r="I188" s="41">
        <v>1</v>
      </c>
      <c r="K188" s="42">
        <f t="shared" si="120"/>
        <v>23935671.631872006</v>
      </c>
      <c r="L188" s="42">
        <f t="shared" si="128"/>
        <v>4356292237.0007048</v>
      </c>
      <c r="M188" s="42">
        <f t="shared" si="121"/>
        <v>906758931773.26965</v>
      </c>
      <c r="N188" s="42">
        <f t="shared" si="129"/>
        <v>7.3432291805093852</v>
      </c>
      <c r="O188" s="46">
        <f t="shared" si="122"/>
        <v>208.14924308144458</v>
      </c>
      <c r="P188" s="41">
        <v>168</v>
      </c>
      <c r="Q188" s="41">
        <v>1</v>
      </c>
      <c r="S188" s="42">
        <f t="shared" si="155"/>
        <v>3514963.6744671199</v>
      </c>
      <c r="T188" s="42">
        <f t="shared" si="151"/>
        <v>590513897.31047618</v>
      </c>
      <c r="U188" s="42">
        <f t="shared" si="146"/>
        <v>248680207777.00394</v>
      </c>
      <c r="W188" s="42">
        <f t="shared" si="130"/>
        <v>14.856733922001949</v>
      </c>
      <c r="X188" s="46">
        <f t="shared" si="152"/>
        <v>421.12507243204578</v>
      </c>
      <c r="Y188" s="41">
        <v>146</v>
      </c>
      <c r="Z188" s="41">
        <v>1</v>
      </c>
      <c r="AB188" s="42">
        <f t="shared" si="187"/>
        <v>155012.30285729145</v>
      </c>
      <c r="AC188" s="42">
        <f t="shared" si="184"/>
        <v>22631796.21716455</v>
      </c>
      <c r="AD188" s="42">
        <f t="shared" si="181"/>
        <v>11779022209.089132</v>
      </c>
      <c r="AE188" s="42">
        <f t="shared" si="147"/>
        <v>18.361259281801498</v>
      </c>
      <c r="AF188" s="46">
        <f t="shared" si="185"/>
        <v>520.46342659075424</v>
      </c>
      <c r="AG188" s="41">
        <v>118</v>
      </c>
      <c r="AH188" s="41">
        <v>1</v>
      </c>
      <c r="AJ188" s="42">
        <f t="shared" ref="AJ188" si="205">AJ187*AH188</f>
        <v>1178.242076812867</v>
      </c>
      <c r="AK188" s="42">
        <f t="shared" si="195"/>
        <v>139032.5650639183</v>
      </c>
      <c r="AL188" s="42">
        <f t="shared" si="124"/>
        <v>242851765.40722954</v>
      </c>
      <c r="AM188" s="42">
        <f t="shared" si="183"/>
        <v>61.622168377765576</v>
      </c>
      <c r="AN188" s="46">
        <f t="shared" si="196"/>
        <v>1746.7257782058598</v>
      </c>
      <c r="AO188" s="41">
        <v>88</v>
      </c>
      <c r="AP188" s="41">
        <v>1</v>
      </c>
      <c r="AR188" s="42">
        <f t="shared" si="177"/>
        <v>79.345003186094715</v>
      </c>
      <c r="AS188" s="42">
        <f t="shared" si="174"/>
        <v>6982.3602803763351</v>
      </c>
      <c r="AT188" s="42">
        <f t="shared" si="171"/>
        <v>3794558.8344879546</v>
      </c>
      <c r="AU188" s="42">
        <f t="shared" si="125"/>
        <v>19.172170544625896</v>
      </c>
      <c r="AV188" s="46">
        <f t="shared" si="175"/>
        <v>543.44930397711244</v>
      </c>
      <c r="AW188" s="41">
        <v>41</v>
      </c>
      <c r="AX188" s="41">
        <v>1</v>
      </c>
      <c r="AZ188" s="42">
        <f t="shared" si="154"/>
        <v>0.35210869313670173</v>
      </c>
      <c r="BA188" s="42">
        <f t="shared" si="149"/>
        <v>14.436456418604772</v>
      </c>
      <c r="BB188" s="42">
        <f t="shared" si="144"/>
        <v>5616.6754765935184</v>
      </c>
      <c r="BC188" s="42">
        <f t="shared" si="172"/>
        <v>13.725588496373241</v>
      </c>
      <c r="BD188" s="46">
        <f t="shared" si="150"/>
        <v>389.06192168842142</v>
      </c>
      <c r="BF188" s="44">
        <v>1</v>
      </c>
      <c r="BH188" s="42"/>
      <c r="BI188" s="42"/>
      <c r="BJ188" s="42"/>
      <c r="BL188" s="51">
        <f>10+$G193/20</f>
        <v>19.350000000000001</v>
      </c>
    </row>
    <row r="189" spans="1:64">
      <c r="A189" s="52">
        <v>7.77</v>
      </c>
      <c r="B189" s="39">
        <f t="shared" si="126"/>
        <v>1.915</v>
      </c>
      <c r="C189" s="39">
        <f t="shared" si="116"/>
        <v>1.915</v>
      </c>
      <c r="D189" s="39">
        <f t="shared" si="117"/>
        <v>28.494338250000002</v>
      </c>
      <c r="E189" s="40">
        <f t="shared" si="118"/>
        <v>104159249330.68239</v>
      </c>
      <c r="F189" s="41">
        <f t="shared" si="127"/>
        <v>36.600000000000016</v>
      </c>
      <c r="G189" s="41">
        <v>183</v>
      </c>
      <c r="H189" s="48">
        <f t="shared" si="119"/>
        <v>183</v>
      </c>
      <c r="I189" s="41">
        <v>1</v>
      </c>
      <c r="K189" s="42">
        <f t="shared" si="120"/>
        <v>23935671.631872006</v>
      </c>
      <c r="L189" s="42">
        <f t="shared" si="128"/>
        <v>4380227908.6325769</v>
      </c>
      <c r="M189" s="42">
        <f t="shared" si="121"/>
        <v>1041592493306.8239</v>
      </c>
      <c r="N189" s="42">
        <f t="shared" si="129"/>
        <v>8.3453116149112478</v>
      </c>
      <c r="O189" s="46">
        <f t="shared" si="122"/>
        <v>237.79413195693488</v>
      </c>
      <c r="P189" s="41">
        <v>169</v>
      </c>
      <c r="Q189" s="41">
        <v>1</v>
      </c>
      <c r="S189" s="42">
        <f t="shared" si="155"/>
        <v>3514963.6744671199</v>
      </c>
      <c r="T189" s="42">
        <f t="shared" si="151"/>
        <v>594028860.98494327</v>
      </c>
      <c r="U189" s="42">
        <f t="shared" si="146"/>
        <v>286406342833.53955</v>
      </c>
      <c r="W189" s="42">
        <f t="shared" si="130"/>
        <v>16.920629284549399</v>
      </c>
      <c r="X189" s="46">
        <f t="shared" si="152"/>
        <v>482.1421342368061</v>
      </c>
      <c r="Y189" s="41">
        <v>147</v>
      </c>
      <c r="Z189" s="41">
        <v>1</v>
      </c>
      <c r="AB189" s="42">
        <f t="shared" si="187"/>
        <v>155012.30285729145</v>
      </c>
      <c r="AC189" s="42">
        <f t="shared" si="184"/>
        <v>22786808.520021845</v>
      </c>
      <c r="AD189" s="42">
        <f t="shared" si="181"/>
        <v>13565963705.82662</v>
      </c>
      <c r="AE189" s="42">
        <f t="shared" si="147"/>
        <v>20.893373716456129</v>
      </c>
      <c r="AF189" s="46">
        <f t="shared" si="185"/>
        <v>595.3428578603606</v>
      </c>
      <c r="AG189" s="41">
        <v>119</v>
      </c>
      <c r="AH189" s="41">
        <v>1</v>
      </c>
      <c r="AJ189" s="42">
        <f t="shared" ref="AJ189" si="206">AJ188*AH189</f>
        <v>1178.242076812867</v>
      </c>
      <c r="AK189" s="42">
        <f t="shared" si="195"/>
        <v>140210.80714073117</v>
      </c>
      <c r="AL189" s="42">
        <f t="shared" si="124"/>
        <v>279693694.17337757</v>
      </c>
      <c r="AM189" s="42">
        <f t="shared" si="183"/>
        <v>70.00718425196915</v>
      </c>
      <c r="AN189" s="46">
        <f t="shared" si="196"/>
        <v>1994.8083880056824</v>
      </c>
      <c r="AO189" s="41">
        <v>89</v>
      </c>
      <c r="AP189" s="41">
        <v>1</v>
      </c>
      <c r="AR189" s="42">
        <f t="shared" si="177"/>
        <v>79.345003186094715</v>
      </c>
      <c r="AS189" s="42">
        <f t="shared" si="174"/>
        <v>7061.7052835624299</v>
      </c>
      <c r="AT189" s="42">
        <f t="shared" si="171"/>
        <v>4370213.9714590153</v>
      </c>
      <c r="AU189" s="42">
        <f t="shared" si="125"/>
        <v>21.71873554144091</v>
      </c>
      <c r="AV189" s="46">
        <f t="shared" si="175"/>
        <v>618.86099688011427</v>
      </c>
      <c r="AW189" s="41">
        <v>42</v>
      </c>
      <c r="AX189" s="41">
        <v>1</v>
      </c>
      <c r="AZ189" s="42">
        <f t="shared" si="154"/>
        <v>0.35210869313670173</v>
      </c>
      <c r="BA189" s="42">
        <f t="shared" si="149"/>
        <v>14.788565111741473</v>
      </c>
      <c r="BB189" s="42">
        <f t="shared" si="144"/>
        <v>6468.7555817730545</v>
      </c>
      <c r="BC189" s="42">
        <f t="shared" si="172"/>
        <v>15.350980805733306</v>
      </c>
      <c r="BD189" s="46">
        <f t="shared" si="150"/>
        <v>437.41603954782238</v>
      </c>
      <c r="BF189" s="42" t="s">
        <v>1</v>
      </c>
      <c r="BH189" s="42"/>
      <c r="BI189" s="42"/>
      <c r="BJ189" s="42"/>
      <c r="BL189" s="46" t="s">
        <v>3</v>
      </c>
    </row>
    <row r="190" spans="1:64">
      <c r="A190" s="52">
        <v>7.77</v>
      </c>
      <c r="B190" s="39">
        <f t="shared" si="126"/>
        <v>1.92</v>
      </c>
      <c r="C190" s="39">
        <f t="shared" si="116"/>
        <v>1.92</v>
      </c>
      <c r="D190" s="39">
        <f t="shared" si="117"/>
        <v>28.643327999999997</v>
      </c>
      <c r="E190" s="40">
        <f t="shared" si="118"/>
        <v>119647558363.88087</v>
      </c>
      <c r="F190" s="41">
        <f t="shared" si="127"/>
        <v>36.800000000000018</v>
      </c>
      <c r="G190" s="41">
        <v>184</v>
      </c>
      <c r="H190" s="48">
        <f t="shared" si="119"/>
        <v>184</v>
      </c>
      <c r="I190" s="41">
        <v>1</v>
      </c>
      <c r="K190" s="42">
        <f t="shared" si="120"/>
        <v>23935671.631872006</v>
      </c>
      <c r="L190" s="42">
        <f t="shared" si="128"/>
        <v>4404163580.2644491</v>
      </c>
      <c r="M190" s="42">
        <f t="shared" si="121"/>
        <v>1196475583638.8088</v>
      </c>
      <c r="N190" s="42">
        <f t="shared" si="129"/>
        <v>9.4845542066662052</v>
      </c>
      <c r="O190" s="46">
        <f t="shared" si="122"/>
        <v>271.66919707531986</v>
      </c>
      <c r="P190" s="49">
        <v>170</v>
      </c>
      <c r="Q190" s="41">
        <v>1</v>
      </c>
      <c r="S190" s="42">
        <f t="shared" si="155"/>
        <v>3514963.6744671199</v>
      </c>
      <c r="T190" s="42">
        <f t="shared" si="151"/>
        <v>597543824.65941036</v>
      </c>
      <c r="U190" s="42">
        <f t="shared" si="146"/>
        <v>329853488332.80371</v>
      </c>
      <c r="W190" s="42">
        <f t="shared" si="130"/>
        <v>19.272046840843124</v>
      </c>
      <c r="X190" s="46">
        <f t="shared" si="152"/>
        <v>552.0155588936334</v>
      </c>
      <c r="Y190" s="41">
        <v>148</v>
      </c>
      <c r="Z190" s="41">
        <v>1</v>
      </c>
      <c r="AB190" s="42">
        <f t="shared" si="187"/>
        <v>155012.30285729145</v>
      </c>
      <c r="AC190" s="42">
        <f t="shared" si="184"/>
        <v>22941820.822879136</v>
      </c>
      <c r="AD190" s="42">
        <f t="shared" si="181"/>
        <v>15623887399.602318</v>
      </c>
      <c r="AE190" s="42">
        <f t="shared" si="147"/>
        <v>23.775942434222081</v>
      </c>
      <c r="AF190" s="46">
        <f t="shared" si="185"/>
        <v>681.0221176525414</v>
      </c>
      <c r="AG190" s="49">
        <v>120</v>
      </c>
      <c r="AH190" s="41">
        <v>16</v>
      </c>
      <c r="AJ190" s="42">
        <f t="shared" ref="AJ190" si="207">AJ189*AH190</f>
        <v>18851.873229005872</v>
      </c>
      <c r="AK190" s="42">
        <f t="shared" si="195"/>
        <v>2262224.7874807045</v>
      </c>
      <c r="AL190" s="42">
        <f t="shared" si="124"/>
        <v>322122547.20000255</v>
      </c>
      <c r="AM190" s="42">
        <f t="shared" si="183"/>
        <v>4.9712075069749702</v>
      </c>
      <c r="AN190" s="46">
        <f t="shared" si="196"/>
        <v>142.39192717834635</v>
      </c>
      <c r="AO190" s="49">
        <v>90</v>
      </c>
      <c r="AP190" s="41">
        <v>1</v>
      </c>
      <c r="AR190" s="42">
        <f t="shared" si="177"/>
        <v>79.345003186094715</v>
      </c>
      <c r="AS190" s="42">
        <f t="shared" si="174"/>
        <v>7141.0502867485247</v>
      </c>
      <c r="AT190" s="42">
        <f t="shared" si="171"/>
        <v>5033164.8000000296</v>
      </c>
      <c r="AU190" s="42">
        <f t="shared" si="125"/>
        <v>24.606825139525135</v>
      </c>
      <c r="AV190" s="46">
        <f t="shared" si="175"/>
        <v>704.82136351006409</v>
      </c>
      <c r="AW190" s="41">
        <v>43</v>
      </c>
      <c r="AX190" s="41">
        <v>1</v>
      </c>
      <c r="AZ190" s="42">
        <f t="shared" si="154"/>
        <v>0.35210869313670173</v>
      </c>
      <c r="BA190" s="42">
        <f t="shared" si="149"/>
        <v>15.140673804878174</v>
      </c>
      <c r="BB190" s="42">
        <f t="shared" si="144"/>
        <v>7450.0500677119298</v>
      </c>
      <c r="BC190" s="42">
        <f t="shared" si="172"/>
        <v>17.178708574159181</v>
      </c>
      <c r="BD190" s="46">
        <f t="shared" si="150"/>
        <v>492.05538430605367</v>
      </c>
      <c r="BF190" s="42">
        <f>1/$D193</f>
        <v>2.7519625629617642E-2</v>
      </c>
      <c r="BG190" s="57">
        <f>BF190*$E193</f>
        <v>4990733267.7424793</v>
      </c>
      <c r="BH190" s="42"/>
      <c r="BI190" s="42"/>
      <c r="BJ190" s="42"/>
      <c r="BL190" s="46">
        <f>$E193*BL188</f>
        <v>3509157065962.5552</v>
      </c>
    </row>
    <row r="191" spans="1:64">
      <c r="A191" s="52">
        <v>7.77</v>
      </c>
      <c r="B191" s="39">
        <f t="shared" si="126"/>
        <v>1.925</v>
      </c>
      <c r="C191" s="39">
        <f t="shared" si="116"/>
        <v>1.925</v>
      </c>
      <c r="D191" s="39">
        <f t="shared" si="117"/>
        <v>28.792706250000002</v>
      </c>
      <c r="E191" s="40">
        <f t="shared" si="118"/>
        <v>137438953472.00174</v>
      </c>
      <c r="F191" s="41">
        <f t="shared" si="127"/>
        <v>37.000000000000021</v>
      </c>
      <c r="G191" s="41">
        <v>185</v>
      </c>
      <c r="H191" s="48">
        <f t="shared" si="119"/>
        <v>185</v>
      </c>
      <c r="I191" s="41">
        <v>1</v>
      </c>
      <c r="K191" s="42">
        <f t="shared" si="120"/>
        <v>23935671.631872006</v>
      </c>
      <c r="L191" s="42">
        <f t="shared" si="128"/>
        <v>4428099251.8963213</v>
      </c>
      <c r="M191" s="42">
        <f t="shared" si="121"/>
        <v>1374389534720.0173</v>
      </c>
      <c r="N191" s="42">
        <f t="shared" si="129"/>
        <v>10.779782701319608</v>
      </c>
      <c r="O191" s="46">
        <f t="shared" si="122"/>
        <v>310.37911675792697</v>
      </c>
      <c r="P191" s="41">
        <v>171</v>
      </c>
      <c r="Q191" s="41">
        <v>1</v>
      </c>
      <c r="S191" s="42">
        <f t="shared" si="155"/>
        <v>3514963.6744671199</v>
      </c>
      <c r="T191" s="42">
        <f t="shared" si="151"/>
        <v>601058788.33387744</v>
      </c>
      <c r="U191" s="42">
        <f t="shared" si="146"/>
        <v>379888883811.46167</v>
      </c>
      <c r="W191" s="42">
        <f t="shared" si="130"/>
        <v>21.951143432955583</v>
      </c>
      <c r="X191" s="46">
        <f t="shared" si="152"/>
        <v>632.03282471670673</v>
      </c>
      <c r="Y191" s="41">
        <v>149</v>
      </c>
      <c r="Z191" s="41">
        <v>1</v>
      </c>
      <c r="AB191" s="42">
        <f t="shared" si="187"/>
        <v>155012.30285729145</v>
      </c>
      <c r="AC191" s="42">
        <f t="shared" si="184"/>
        <v>23096833.125736427</v>
      </c>
      <c r="AD191" s="42">
        <f t="shared" si="181"/>
        <v>17993871082.067978</v>
      </c>
      <c r="AE191" s="42">
        <f t="shared" si="147"/>
        <v>27.057625503911584</v>
      </c>
      <c r="AF191" s="46">
        <f t="shared" si="185"/>
        <v>779.06226295663453</v>
      </c>
      <c r="AG191" s="41">
        <v>121</v>
      </c>
      <c r="AH191" s="41">
        <v>1</v>
      </c>
      <c r="AJ191" s="42">
        <f t="shared" ref="AJ191" si="208">AJ190*AH191</f>
        <v>18851.873229005872</v>
      </c>
      <c r="AK191" s="42">
        <f t="shared" si="195"/>
        <v>2281076.6607097108</v>
      </c>
      <c r="AL191" s="42">
        <f t="shared" si="124"/>
        <v>370985238.09712934</v>
      </c>
      <c r="AM191" s="42">
        <f t="shared" si="183"/>
        <v>5.648514675731624</v>
      </c>
      <c r="AN191" s="46">
        <f t="shared" si="196"/>
        <v>162.63602380715466</v>
      </c>
      <c r="AO191" s="41">
        <v>91</v>
      </c>
      <c r="AP191" s="41">
        <v>1</v>
      </c>
      <c r="AR191" s="42">
        <f t="shared" si="177"/>
        <v>79.345003186094715</v>
      </c>
      <c r="AS191" s="42">
        <f t="shared" si="174"/>
        <v>7220.3952899346186</v>
      </c>
      <c r="AT191" s="42">
        <f t="shared" si="171"/>
        <v>5796644.345267632</v>
      </c>
      <c r="AU191" s="42">
        <f t="shared" si="125"/>
        <v>27.882595232634777</v>
      </c>
      <c r="AV191" s="46">
        <f t="shared" si="175"/>
        <v>802.81537402090362</v>
      </c>
      <c r="AW191" s="41">
        <v>44</v>
      </c>
      <c r="AX191" s="41">
        <v>1</v>
      </c>
      <c r="AZ191" s="42">
        <f t="shared" si="154"/>
        <v>0.35210869313670173</v>
      </c>
      <c r="BA191" s="42">
        <f t="shared" si="149"/>
        <v>15.492782498014876</v>
      </c>
      <c r="BB191" s="42">
        <f t="shared" si="144"/>
        <v>8580.1463518466244</v>
      </c>
      <c r="BC191" s="42">
        <f t="shared" si="172"/>
        <v>19.234583439975097</v>
      </c>
      <c r="BD191" s="46">
        <f t="shared" si="150"/>
        <v>553.81571082831749</v>
      </c>
      <c r="BE191" s="41" t="s">
        <v>81</v>
      </c>
      <c r="BF191" s="44" t="s">
        <v>82</v>
      </c>
      <c r="BH191" s="42" t="s">
        <v>15</v>
      </c>
      <c r="BI191" s="42" t="s">
        <v>1</v>
      </c>
      <c r="BJ191" s="42" t="s">
        <v>83</v>
      </c>
      <c r="BL191" s="47"/>
    </row>
    <row r="192" spans="1:64">
      <c r="A192" s="52">
        <v>7.77</v>
      </c>
      <c r="B192" s="39">
        <f t="shared" si="126"/>
        <v>1.9300000000000002</v>
      </c>
      <c r="C192" s="39">
        <f t="shared" si="116"/>
        <v>1.9300000000000002</v>
      </c>
      <c r="D192" s="39">
        <f t="shared" si="117"/>
        <v>28.942473000000003</v>
      </c>
      <c r="E192" s="40">
        <f t="shared" si="118"/>
        <v>157875899765.80237</v>
      </c>
      <c r="F192" s="41">
        <f t="shared" si="127"/>
        <v>37.200000000000024</v>
      </c>
      <c r="G192" s="41">
        <v>186</v>
      </c>
      <c r="H192" s="48">
        <f t="shared" si="119"/>
        <v>186</v>
      </c>
      <c r="I192" s="41">
        <v>1</v>
      </c>
      <c r="K192" s="42">
        <f t="shared" si="120"/>
        <v>23935671.631872006</v>
      </c>
      <c r="L192" s="42">
        <f t="shared" si="128"/>
        <v>4452034923.5281935</v>
      </c>
      <c r="M192" s="42">
        <f t="shared" si="121"/>
        <v>1578758997658.0237</v>
      </c>
      <c r="N192" s="42">
        <f t="shared" si="129"/>
        <v>12.252413338644843</v>
      </c>
      <c r="O192" s="46">
        <f t="shared" si="122"/>
        <v>354.61514223856824</v>
      </c>
      <c r="P192" s="41">
        <v>172</v>
      </c>
      <c r="Q192" s="41">
        <v>1</v>
      </c>
      <c r="S192" s="42">
        <f t="shared" si="155"/>
        <v>3514963.6744671199</v>
      </c>
      <c r="T192" s="42">
        <f t="shared" si="151"/>
        <v>604573752.00834465</v>
      </c>
      <c r="U192" s="42">
        <f t="shared" si="146"/>
        <v>437511184580.60242</v>
      </c>
      <c r="W192" s="42">
        <f t="shared" si="130"/>
        <v>25.003697436841875</v>
      </c>
      <c r="X192" s="46">
        <f t="shared" si="152"/>
        <v>723.66883796596528</v>
      </c>
      <c r="Y192" s="49">
        <v>150</v>
      </c>
      <c r="Z192" s="41">
        <v>1</v>
      </c>
      <c r="AB192" s="42">
        <f t="shared" si="187"/>
        <v>155012.30285729145</v>
      </c>
      <c r="AC192" s="42">
        <f t="shared" si="184"/>
        <v>23251845.428593718</v>
      </c>
      <c r="AD192" s="42">
        <f t="shared" si="181"/>
        <v>20723217203.200207</v>
      </c>
      <c r="AE192" s="42">
        <f t="shared" si="147"/>
        <v>30.79385885811049</v>
      </c>
      <c r="AF192" s="46">
        <f t="shared" si="185"/>
        <v>891.2504285666738</v>
      </c>
      <c r="AG192" s="41">
        <v>122</v>
      </c>
      <c r="AH192" s="41">
        <v>1</v>
      </c>
      <c r="AJ192" s="42">
        <f t="shared" ref="AJ192" si="209">AJ191*AH192</f>
        <v>18851.873229005872</v>
      </c>
      <c r="AK192" s="42">
        <f t="shared" si="195"/>
        <v>2299928.5339387166</v>
      </c>
      <c r="AL192" s="42">
        <f t="shared" si="124"/>
        <v>427257016.191993</v>
      </c>
      <c r="AM192" s="42">
        <f t="shared" si="183"/>
        <v>6.4185839391338018</v>
      </c>
      <c r="AN192" s="46">
        <f t="shared" si="196"/>
        <v>185.76969235661372</v>
      </c>
      <c r="AO192" s="41">
        <v>92</v>
      </c>
      <c r="AP192" s="41">
        <v>1</v>
      </c>
      <c r="AR192" s="42">
        <f t="shared" si="177"/>
        <v>79.345003186094715</v>
      </c>
      <c r="AS192" s="42">
        <f t="shared" si="174"/>
        <v>7299.7402931207134</v>
      </c>
      <c r="AT192" s="42">
        <f t="shared" si="171"/>
        <v>6675890.8779998785</v>
      </c>
      <c r="AU192" s="42">
        <f t="shared" si="125"/>
        <v>31.598479355762514</v>
      </c>
      <c r="AV192" s="46">
        <f t="shared" si="175"/>
        <v>914.53813559521404</v>
      </c>
      <c r="AW192" s="41">
        <v>45</v>
      </c>
      <c r="AX192" s="41">
        <v>1</v>
      </c>
      <c r="AZ192" s="42">
        <f t="shared" si="154"/>
        <v>0.35210869313670173</v>
      </c>
      <c r="BA192" s="42">
        <f t="shared" si="149"/>
        <v>15.844891191151579</v>
      </c>
      <c r="BB192" s="42">
        <f t="shared" si="144"/>
        <v>9881.6000000000295</v>
      </c>
      <c r="BC192" s="42">
        <f t="shared" si="172"/>
        <v>21.54777202072545</v>
      </c>
      <c r="BD192" s="46">
        <f t="shared" si="150"/>
        <v>623.64580992000185</v>
      </c>
      <c r="BH192" s="42">
        <f>1*BF190</f>
        <v>2.7519625629617642E-2</v>
      </c>
      <c r="BI192" s="42"/>
      <c r="BJ192" s="42" t="s">
        <v>77</v>
      </c>
      <c r="BL192" s="46"/>
    </row>
    <row r="193" spans="1:64">
      <c r="A193" s="52">
        <v>9.7050000000000001</v>
      </c>
      <c r="B193" s="39">
        <f t="shared" si="126"/>
        <v>1.9350000000000001</v>
      </c>
      <c r="C193" s="39">
        <f t="shared" si="116"/>
        <v>1.9350000000000001</v>
      </c>
      <c r="D193" s="39">
        <f t="shared" si="117"/>
        <v>36.337703625000003</v>
      </c>
      <c r="E193" s="40">
        <f t="shared" si="118"/>
        <v>181351786354.65399</v>
      </c>
      <c r="F193" s="41">
        <f t="shared" si="127"/>
        <v>37.40000000000002</v>
      </c>
      <c r="G193" s="41">
        <v>187</v>
      </c>
      <c r="H193" s="48">
        <f t="shared" si="119"/>
        <v>187</v>
      </c>
      <c r="I193" s="41">
        <v>1</v>
      </c>
      <c r="K193" s="42">
        <f t="shared" si="120"/>
        <v>23935671.631872006</v>
      </c>
      <c r="L193" s="42">
        <f t="shared" si="128"/>
        <v>4475970595.1600647</v>
      </c>
      <c r="M193" s="42">
        <f t="shared" si="121"/>
        <v>1813517863546.54</v>
      </c>
      <c r="N193" s="42">
        <f t="shared" si="129"/>
        <v>11.150058208914588</v>
      </c>
      <c r="O193" s="46">
        <f t="shared" si="122"/>
        <v>405.16751059703665</v>
      </c>
      <c r="P193" s="41">
        <v>173</v>
      </c>
      <c r="Q193" s="41">
        <v>1</v>
      </c>
      <c r="S193" s="42">
        <f t="shared" si="155"/>
        <v>3514963.6744671199</v>
      </c>
      <c r="T193" s="42">
        <f t="shared" si="151"/>
        <v>608088715.68281174</v>
      </c>
      <c r="U193" s="42">
        <f t="shared" si="146"/>
        <v>503870368637.17566</v>
      </c>
      <c r="W193" s="42">
        <f t="shared" si="130"/>
        <v>22.803126506273458</v>
      </c>
      <c r="X193" s="46">
        <f t="shared" si="152"/>
        <v>828.61325270834664</v>
      </c>
      <c r="Y193" s="41">
        <v>151</v>
      </c>
      <c r="Z193" s="41">
        <v>1</v>
      </c>
      <c r="AB193" s="42">
        <f t="shared" si="187"/>
        <v>155012.30285729145</v>
      </c>
      <c r="AC193" s="42">
        <f t="shared" si="184"/>
        <v>23406857.731451008</v>
      </c>
      <c r="AD193" s="42">
        <f t="shared" si="181"/>
        <v>23866395784.908356</v>
      </c>
      <c r="AE193" s="42">
        <f t="shared" si="147"/>
        <v>28.05990811173471</v>
      </c>
      <c r="AF193" s="46">
        <f t="shared" si="185"/>
        <v>1019.6326247089494</v>
      </c>
      <c r="AG193" s="41">
        <v>123</v>
      </c>
      <c r="AH193" s="41">
        <v>1</v>
      </c>
      <c r="AJ193" s="42">
        <f t="shared" ref="AJ193" si="210">AJ192*AH193</f>
        <v>18851.873229005872</v>
      </c>
      <c r="AK193" s="42">
        <f t="shared" si="195"/>
        <v>2318780.4071677225</v>
      </c>
      <c r="AL193" s="42">
        <f t="shared" si="124"/>
        <v>492060906.87224019</v>
      </c>
      <c r="AM193" s="42">
        <f t="shared" si="183"/>
        <v>5.8398509415707371</v>
      </c>
      <c r="AN193" s="46">
        <f t="shared" si="196"/>
        <v>212.20677272897464</v>
      </c>
      <c r="AO193" s="41">
        <v>93</v>
      </c>
      <c r="AP193" s="41">
        <v>1</v>
      </c>
      <c r="AR193" s="42">
        <f t="shared" si="177"/>
        <v>79.345003186094715</v>
      </c>
      <c r="AS193" s="42">
        <f t="shared" si="174"/>
        <v>7379.0852963068082</v>
      </c>
      <c r="AT193" s="42">
        <f t="shared" si="171"/>
        <v>7688451.669878738</v>
      </c>
      <c r="AU193" s="42">
        <f t="shared" si="125"/>
        <v>28.673379305205724</v>
      </c>
      <c r="AV193" s="46">
        <f t="shared" si="175"/>
        <v>1041.9247591197741</v>
      </c>
      <c r="AW193" s="41">
        <v>46</v>
      </c>
      <c r="AX193" s="41">
        <v>1</v>
      </c>
      <c r="AZ193" s="42">
        <f t="shared" si="154"/>
        <v>0.35210869313670173</v>
      </c>
      <c r="BA193" s="42">
        <f t="shared" si="149"/>
        <v>16.196999884288278</v>
      </c>
      <c r="BB193" s="42">
        <f t="shared" si="144"/>
        <v>11380.384342626659</v>
      </c>
      <c r="BC193" s="42">
        <f t="shared" si="172"/>
        <v>19.335921397026652</v>
      </c>
      <c r="BD193" s="46">
        <f t="shared" si="150"/>
        <v>702.62298104145054</v>
      </c>
      <c r="BE193" s="41">
        <v>1</v>
      </c>
      <c r="BF193" s="41">
        <v>1</v>
      </c>
      <c r="BH193" s="42">
        <f>BH192*BF193</f>
        <v>2.7519625629617642E-2</v>
      </c>
      <c r="BI193" s="42">
        <f>BE193*BH193</f>
        <v>2.7519625629617642E-2</v>
      </c>
      <c r="BJ193" s="42">
        <f t="shared" ref="BJ193:BJ256" si="211">(10+$G193/20)*POWER($F$1,BE193)</f>
        <v>22.22731316919263</v>
      </c>
      <c r="BK193" s="42">
        <f t="shared" ref="BK193:BK211" si="212">BL193/$D193</f>
        <v>22.22731316919263</v>
      </c>
      <c r="BL193" s="46">
        <f>BJ193/BI193</f>
        <v>807.68951832218136</v>
      </c>
    </row>
    <row r="194" spans="1:64">
      <c r="A194" s="52">
        <v>9.7050000000000001</v>
      </c>
      <c r="B194" s="39">
        <f t="shared" si="126"/>
        <v>1.94</v>
      </c>
      <c r="C194" s="39">
        <f t="shared" si="116"/>
        <v>1.94</v>
      </c>
      <c r="D194" s="39">
        <f t="shared" si="117"/>
        <v>36.525737999999997</v>
      </c>
      <c r="E194" s="40">
        <f t="shared" si="118"/>
        <v>208318498661.36481</v>
      </c>
      <c r="F194" s="41">
        <f t="shared" si="127"/>
        <v>37.600000000000023</v>
      </c>
      <c r="G194" s="41">
        <v>188</v>
      </c>
      <c r="H194" s="48">
        <f t="shared" si="119"/>
        <v>188</v>
      </c>
      <c r="I194" s="41">
        <v>1</v>
      </c>
      <c r="K194" s="42">
        <f t="shared" si="120"/>
        <v>23935671.631872006</v>
      </c>
      <c r="L194" s="42">
        <f t="shared" si="128"/>
        <v>4499906266.7919369</v>
      </c>
      <c r="M194" s="42">
        <f t="shared" si="121"/>
        <v>2083184986613.6479</v>
      </c>
      <c r="N194" s="42">
        <f t="shared" si="129"/>
        <v>12.674340484882395</v>
      </c>
      <c r="O194" s="46">
        <f t="shared" si="122"/>
        <v>462.93963987360729</v>
      </c>
      <c r="P194" s="41">
        <v>174</v>
      </c>
      <c r="Q194" s="41">
        <v>1</v>
      </c>
      <c r="S194" s="42">
        <f t="shared" si="155"/>
        <v>3514963.6744671199</v>
      </c>
      <c r="T194" s="42">
        <f t="shared" si="151"/>
        <v>611603679.35727882</v>
      </c>
      <c r="U194" s="42">
        <f t="shared" si="146"/>
        <v>580290658064.82178</v>
      </c>
      <c r="W194" s="42">
        <f t="shared" si="130"/>
        <v>25.976252073070494</v>
      </c>
      <c r="X194" s="46">
        <f t="shared" si="152"/>
        <v>948.80177744292962</v>
      </c>
      <c r="Y194" s="41">
        <v>152</v>
      </c>
      <c r="Z194" s="41">
        <v>1</v>
      </c>
      <c r="AB194" s="42">
        <f t="shared" si="187"/>
        <v>155012.30285729145</v>
      </c>
      <c r="AC194" s="42">
        <f t="shared" si="184"/>
        <v>23561870.034308299</v>
      </c>
      <c r="AD194" s="42">
        <f t="shared" si="181"/>
        <v>27486130119.377178</v>
      </c>
      <c r="AE194" s="42">
        <f t="shared" si="147"/>
        <v>31.937788636001994</v>
      </c>
      <c r="AF194" s="46">
        <f t="shared" si="185"/>
        <v>1166.551300017986</v>
      </c>
      <c r="AG194" s="41">
        <v>124</v>
      </c>
      <c r="AH194" s="41">
        <v>1</v>
      </c>
      <c r="AJ194" s="42">
        <f t="shared" ref="AJ194" si="213">AJ193*AH194</f>
        <v>18851.873229005872</v>
      </c>
      <c r="AK194" s="42">
        <f t="shared" si="195"/>
        <v>2337632.2803967283</v>
      </c>
      <c r="AL194" s="42">
        <f t="shared" si="124"/>
        <v>566690095.76642561</v>
      </c>
      <c r="AM194" s="42">
        <f t="shared" si="183"/>
        <v>6.6369787479143492</v>
      </c>
      <c r="AN194" s="46">
        <f t="shared" si="196"/>
        <v>242.42054685788756</v>
      </c>
      <c r="AO194" s="41">
        <v>94</v>
      </c>
      <c r="AP194" s="41">
        <v>1</v>
      </c>
      <c r="AR194" s="42">
        <f t="shared" si="177"/>
        <v>79.345003186094715</v>
      </c>
      <c r="AS194" s="42">
        <f t="shared" si="174"/>
        <v>7458.430299492903</v>
      </c>
      <c r="AT194" s="42">
        <f t="shared" si="171"/>
        <v>8854532.7463503815</v>
      </c>
      <c r="AU194" s="42">
        <f t="shared" si="125"/>
        <v>32.502683084851107</v>
      </c>
      <c r="AV194" s="46">
        <f t="shared" si="175"/>
        <v>1187.1844866543031</v>
      </c>
      <c r="AW194" s="41">
        <v>47</v>
      </c>
      <c r="AX194" s="41">
        <v>1</v>
      </c>
      <c r="AZ194" s="42">
        <f t="shared" si="154"/>
        <v>0.35210869313670173</v>
      </c>
      <c r="BA194" s="42">
        <f t="shared" si="149"/>
        <v>16.549108577424981</v>
      </c>
      <c r="BB194" s="42">
        <f t="shared" si="144"/>
        <v>13106.408176125042</v>
      </c>
      <c r="BC194" s="42">
        <f t="shared" si="172"/>
        <v>21.682536405027182</v>
      </c>
      <c r="BD194" s="46">
        <f t="shared" si="150"/>
        <v>791.97064390548462</v>
      </c>
      <c r="BE194" s="41">
        <v>2</v>
      </c>
      <c r="BF194" s="41">
        <v>1</v>
      </c>
      <c r="BH194" s="42">
        <f>BH193*BF194</f>
        <v>2.7519625629617642E-2</v>
      </c>
      <c r="BI194" s="42">
        <f t="shared" ref="BI194:BI257" si="214">BE194*BH194</f>
        <v>5.5039251259235283E-2</v>
      </c>
      <c r="BJ194" s="42">
        <f t="shared" si="211"/>
        <v>25.598453468994151</v>
      </c>
      <c r="BK194" s="42">
        <f t="shared" si="212"/>
        <v>12.733336358798045</v>
      </c>
      <c r="BL194" s="46">
        <f t="shared" ref="BL194:BL257" si="215">BJ194/BI194</f>
        <v>465.09450770733133</v>
      </c>
    </row>
    <row r="195" spans="1:64">
      <c r="A195" s="52">
        <v>9.7050000000000001</v>
      </c>
      <c r="B195" s="39">
        <f t="shared" si="126"/>
        <v>1.9450000000000001</v>
      </c>
      <c r="C195" s="39">
        <f t="shared" si="116"/>
        <v>1.9450000000000001</v>
      </c>
      <c r="D195" s="39">
        <f t="shared" si="117"/>
        <v>36.714257625000002</v>
      </c>
      <c r="E195" s="40">
        <f t="shared" si="118"/>
        <v>239295116727.76178</v>
      </c>
      <c r="F195" s="41">
        <f t="shared" si="127"/>
        <v>37.800000000000018</v>
      </c>
      <c r="G195" s="41">
        <v>189</v>
      </c>
      <c r="H195" s="48">
        <f t="shared" si="119"/>
        <v>189</v>
      </c>
      <c r="I195" s="41">
        <v>1</v>
      </c>
      <c r="K195" s="42">
        <f t="shared" si="120"/>
        <v>23935671.631872006</v>
      </c>
      <c r="L195" s="42">
        <f t="shared" si="128"/>
        <v>4523841938.4238091</v>
      </c>
      <c r="M195" s="42">
        <f t="shared" si="121"/>
        <v>2392951167277.6177</v>
      </c>
      <c r="N195" s="42">
        <f t="shared" si="129"/>
        <v>14.407600664630159</v>
      </c>
      <c r="O195" s="46">
        <f t="shared" si="122"/>
        <v>528.96436255935294</v>
      </c>
      <c r="P195" s="41">
        <v>175</v>
      </c>
      <c r="Q195" s="41">
        <v>1</v>
      </c>
      <c r="S195" s="42">
        <f t="shared" si="155"/>
        <v>3514963.6744671199</v>
      </c>
      <c r="T195" s="42">
        <f t="shared" si="151"/>
        <v>615118643.03174603</v>
      </c>
      <c r="U195" s="42">
        <f t="shared" si="146"/>
        <v>668296911257.60767</v>
      </c>
      <c r="W195" s="42">
        <f t="shared" si="130"/>
        <v>29.592101847164155</v>
      </c>
      <c r="X195" s="46">
        <f t="shared" si="152"/>
        <v>1086.4520508820233</v>
      </c>
      <c r="Y195" s="41">
        <v>153</v>
      </c>
      <c r="Z195" s="41">
        <v>1</v>
      </c>
      <c r="AB195" s="42">
        <f t="shared" si="187"/>
        <v>155012.30285729145</v>
      </c>
      <c r="AC195" s="42">
        <f t="shared" si="184"/>
        <v>23716882.33716559</v>
      </c>
      <c r="AD195" s="42">
        <f t="shared" si="181"/>
        <v>31654646866.90263</v>
      </c>
      <c r="AE195" s="42">
        <f t="shared" si="147"/>
        <v>36.353407355717685</v>
      </c>
      <c r="AF195" s="46">
        <f t="shared" si="185"/>
        <v>1334.6883632043891</v>
      </c>
      <c r="AG195" s="41">
        <v>125</v>
      </c>
      <c r="AH195" s="41">
        <v>1</v>
      </c>
      <c r="AJ195" s="42">
        <f t="shared" ref="AJ195" si="216">AJ194*AH195</f>
        <v>18851.873229005872</v>
      </c>
      <c r="AK195" s="42">
        <f t="shared" si="195"/>
        <v>2356484.1536257342</v>
      </c>
      <c r="AL195" s="42">
        <f t="shared" si="124"/>
        <v>652633702.40000534</v>
      </c>
      <c r="AM195" s="42">
        <f t="shared" si="183"/>
        <v>7.5434535866332588</v>
      </c>
      <c r="AN195" s="46">
        <f t="shared" si="196"/>
        <v>276.95229836188372</v>
      </c>
      <c r="AO195" s="41">
        <v>95</v>
      </c>
      <c r="AP195" s="41">
        <v>1</v>
      </c>
      <c r="AR195" s="42">
        <f t="shared" si="177"/>
        <v>79.345003186094715</v>
      </c>
      <c r="AS195" s="42">
        <f t="shared" si="174"/>
        <v>7537.7753026789978</v>
      </c>
      <c r="AT195" s="42">
        <f t="shared" si="171"/>
        <v>10197401.600000065</v>
      </c>
      <c r="AU195" s="42">
        <f t="shared" si="125"/>
        <v>36.847801835415794</v>
      </c>
      <c r="AV195" s="46">
        <f t="shared" si="175"/>
        <v>1352.8396895004034</v>
      </c>
      <c r="AW195" s="41">
        <v>48</v>
      </c>
      <c r="AX195" s="41">
        <v>1</v>
      </c>
      <c r="AZ195" s="42">
        <f t="shared" si="154"/>
        <v>0.35210869313670173</v>
      </c>
      <c r="BA195" s="42">
        <f t="shared" si="149"/>
        <v>16.901217270561684</v>
      </c>
      <c r="BB195" s="42">
        <f t="shared" si="144"/>
        <v>15094.111855937195</v>
      </c>
      <c r="BC195" s="42">
        <f t="shared" si="172"/>
        <v>24.325110859665315</v>
      </c>
      <c r="BD195" s="46">
        <f t="shared" si="150"/>
        <v>893.07838685843763</v>
      </c>
      <c r="BE195" s="41">
        <v>3</v>
      </c>
      <c r="BF195" s="41">
        <v>1</v>
      </c>
      <c r="BH195" s="42">
        <f t="shared" ref="BH195:BH258" si="217">BH194*BF195</f>
        <v>2.7519625629617642E-2</v>
      </c>
      <c r="BI195" s="42">
        <f t="shared" si="214"/>
        <v>8.2558876888852925E-2</v>
      </c>
      <c r="BJ195" s="42">
        <f t="shared" si="211"/>
        <v>29.480687218627249</v>
      </c>
      <c r="BK195" s="42">
        <f t="shared" si="212"/>
        <v>9.7261077313494386</v>
      </c>
      <c r="BL195" s="46">
        <f t="shared" si="215"/>
        <v>357.08682493726758</v>
      </c>
    </row>
    <row r="196" spans="1:64">
      <c r="A196" s="52">
        <v>9.7050000000000001</v>
      </c>
      <c r="B196" s="39">
        <f t="shared" si="126"/>
        <v>1.9500000000000002</v>
      </c>
      <c r="C196" s="39">
        <f t="shared" si="116"/>
        <v>1.9500000000000002</v>
      </c>
      <c r="D196" s="39">
        <f t="shared" si="117"/>
        <v>36.903262500000011</v>
      </c>
      <c r="E196" s="40">
        <f t="shared" si="118"/>
        <v>274877906944.00348</v>
      </c>
      <c r="F196" s="41">
        <f t="shared" si="127"/>
        <v>38.000000000000021</v>
      </c>
      <c r="G196" s="49">
        <v>190</v>
      </c>
      <c r="H196" s="48">
        <f t="shared" si="119"/>
        <v>190</v>
      </c>
      <c r="I196" s="41">
        <v>1</v>
      </c>
      <c r="K196" s="42">
        <f t="shared" si="120"/>
        <v>23935671.631872006</v>
      </c>
      <c r="L196" s="42">
        <f t="shared" si="128"/>
        <v>4547777610.0556812</v>
      </c>
      <c r="M196" s="42">
        <f t="shared" si="121"/>
        <v>2748779069440.0347</v>
      </c>
      <c r="N196" s="42">
        <f t="shared" si="129"/>
        <v>16.378565188608849</v>
      </c>
      <c r="O196" s="46">
        <f t="shared" si="122"/>
        <v>604.42249052859461</v>
      </c>
      <c r="P196" s="41">
        <v>176</v>
      </c>
      <c r="Q196" s="41">
        <v>1</v>
      </c>
      <c r="S196" s="42">
        <f t="shared" si="155"/>
        <v>3514963.6744671199</v>
      </c>
      <c r="T196" s="42">
        <f t="shared" si="151"/>
        <v>618633606.70621312</v>
      </c>
      <c r="U196" s="42">
        <f t="shared" si="146"/>
        <v>769645011358.28613</v>
      </c>
      <c r="W196" s="42">
        <f t="shared" si="130"/>
        <v>33.712595314247153</v>
      </c>
      <c r="X196" s="46">
        <f t="shared" si="152"/>
        <v>1244.104754437933</v>
      </c>
      <c r="Y196" s="41">
        <v>154</v>
      </c>
      <c r="Z196" s="41">
        <v>1</v>
      </c>
      <c r="AB196" s="42">
        <f t="shared" si="187"/>
        <v>155012.30285729145</v>
      </c>
      <c r="AC196" s="42">
        <f t="shared" si="184"/>
        <v>23871894.640022881</v>
      </c>
      <c r="AD196" s="42">
        <f t="shared" si="181"/>
        <v>36455115438.994873</v>
      </c>
      <c r="AE196" s="42">
        <f t="shared" si="147"/>
        <v>41.381556922341858</v>
      </c>
      <c r="AF196" s="46">
        <f t="shared" si="185"/>
        <v>1527.114457763874</v>
      </c>
      <c r="AG196" s="41">
        <v>126</v>
      </c>
      <c r="AH196" s="41">
        <v>1</v>
      </c>
      <c r="AJ196" s="42">
        <f t="shared" ref="AJ196" si="218">AJ195*AH196</f>
        <v>18851.873229005872</v>
      </c>
      <c r="AK196" s="42">
        <f t="shared" si="195"/>
        <v>2375336.02685474</v>
      </c>
      <c r="AL196" s="42">
        <f t="shared" si="124"/>
        <v>751606456.4045738</v>
      </c>
      <c r="AM196" s="42">
        <f t="shared" si="183"/>
        <v>8.5743396682927848</v>
      </c>
      <c r="AN196" s="46">
        <f t="shared" si="196"/>
        <v>316.42110754317167</v>
      </c>
      <c r="AO196" s="41">
        <v>96</v>
      </c>
      <c r="AP196" s="41">
        <v>1</v>
      </c>
      <c r="AR196" s="42">
        <f t="shared" si="177"/>
        <v>79.345003186094715</v>
      </c>
      <c r="AS196" s="42">
        <f t="shared" si="174"/>
        <v>7617.1203058650926</v>
      </c>
      <c r="AT196" s="42">
        <f t="shared" si="171"/>
        <v>11743850.881321443</v>
      </c>
      <c r="AU196" s="42">
        <f t="shared" si="125"/>
        <v>41.778702742047152</v>
      </c>
      <c r="AV196" s="46">
        <f t="shared" si="175"/>
        <v>1541.7704341992362</v>
      </c>
      <c r="AW196" s="41">
        <v>49</v>
      </c>
      <c r="AX196" s="41">
        <v>1</v>
      </c>
      <c r="AZ196" s="42">
        <f t="shared" si="154"/>
        <v>0.35210869313670173</v>
      </c>
      <c r="BA196" s="42">
        <f t="shared" si="149"/>
        <v>17.253325963698384</v>
      </c>
      <c r="BB196" s="42">
        <f t="shared" si="144"/>
        <v>17383.153647897063</v>
      </c>
      <c r="BC196" s="42">
        <f t="shared" si="172"/>
        <v>27.301781020336392</v>
      </c>
      <c r="BD196" s="46">
        <f t="shared" si="150"/>
        <v>1007.524791710992</v>
      </c>
      <c r="BE196" s="41">
        <v>4</v>
      </c>
      <c r="BF196" s="41">
        <v>1</v>
      </c>
      <c r="BH196" s="42">
        <f t="shared" si="217"/>
        <v>2.7519625629617642E-2</v>
      </c>
      <c r="BI196" s="42">
        <f t="shared" si="214"/>
        <v>0.11007850251847057</v>
      </c>
      <c r="BJ196" s="42">
        <f t="shared" si="211"/>
        <v>33.951471968548852</v>
      </c>
      <c r="BK196" s="42">
        <f t="shared" si="212"/>
        <v>8.3577876483523852</v>
      </c>
      <c r="BL196" s="46">
        <f t="shared" si="215"/>
        <v>308.42963150640588</v>
      </c>
    </row>
    <row r="197" spans="1:64">
      <c r="A197" s="52">
        <v>9.7050000000000001</v>
      </c>
      <c r="B197" s="39">
        <f t="shared" si="126"/>
        <v>1.9550000000000001</v>
      </c>
      <c r="C197" s="39">
        <f t="shared" si="116"/>
        <v>1.9550000000000001</v>
      </c>
      <c r="D197" s="39">
        <f t="shared" si="117"/>
        <v>37.092752625000003</v>
      </c>
      <c r="E197" s="40">
        <f t="shared" si="118"/>
        <v>315751799531.60492</v>
      </c>
      <c r="F197" s="41">
        <f t="shared" si="127"/>
        <v>38.200000000000017</v>
      </c>
      <c r="G197" s="41">
        <v>191</v>
      </c>
      <c r="H197" s="48">
        <f t="shared" si="119"/>
        <v>191</v>
      </c>
      <c r="I197" s="41">
        <v>1</v>
      </c>
      <c r="K197" s="42">
        <f t="shared" si="120"/>
        <v>23935671.631872006</v>
      </c>
      <c r="L197" s="42">
        <f t="shared" si="128"/>
        <v>4571713281.6875534</v>
      </c>
      <c r="M197" s="42">
        <f t="shared" si="121"/>
        <v>3157517995316.0493</v>
      </c>
      <c r="N197" s="42">
        <f t="shared" si="129"/>
        <v>18.619918927184212</v>
      </c>
      <c r="O197" s="46">
        <f t="shared" si="122"/>
        <v>690.66404666359938</v>
      </c>
      <c r="P197" s="41">
        <v>177</v>
      </c>
      <c r="Q197" s="41">
        <v>1</v>
      </c>
      <c r="S197" s="42">
        <f t="shared" si="155"/>
        <v>3514963.6744671199</v>
      </c>
      <c r="T197" s="42">
        <f t="shared" si="151"/>
        <v>622148570.3806802</v>
      </c>
      <c r="U197" s="42">
        <f t="shared" si="146"/>
        <v>886356855808.37097</v>
      </c>
      <c r="W197" s="42">
        <f t="shared" si="130"/>
        <v>38.408331163465263</v>
      </c>
      <c r="X197" s="46">
        <f t="shared" si="152"/>
        <v>1424.6707265854955</v>
      </c>
      <c r="Y197" s="41">
        <v>155</v>
      </c>
      <c r="Z197" s="41">
        <v>1</v>
      </c>
      <c r="AB197" s="42">
        <f t="shared" si="187"/>
        <v>155012.30285729145</v>
      </c>
      <c r="AC197" s="42">
        <f t="shared" si="184"/>
        <v>24026906.942880176</v>
      </c>
      <c r="AD197" s="42">
        <f t="shared" si="181"/>
        <v>41983305318.400429</v>
      </c>
      <c r="AE197" s="42">
        <f t="shared" si="147"/>
        <v>47.107461057939943</v>
      </c>
      <c r="AF197" s="46">
        <f t="shared" si="185"/>
        <v>1747.3453998139873</v>
      </c>
      <c r="AG197" s="41">
        <v>127</v>
      </c>
      <c r="AH197" s="41">
        <v>1</v>
      </c>
      <c r="AJ197" s="42">
        <f t="shared" ref="AJ197" si="219">AJ196*AH197</f>
        <v>18851.873229005872</v>
      </c>
      <c r="AK197" s="42">
        <f t="shared" si="195"/>
        <v>2394187.9000837458</v>
      </c>
      <c r="AL197" s="42">
        <f t="shared" si="124"/>
        <v>865582867.00035942</v>
      </c>
      <c r="AM197" s="42">
        <f t="shared" si="183"/>
        <v>9.7467843389176814</v>
      </c>
      <c r="AN197" s="46">
        <f t="shared" si="196"/>
        <v>361.53506037269773</v>
      </c>
      <c r="AO197" s="41">
        <v>97</v>
      </c>
      <c r="AP197" s="41">
        <v>1</v>
      </c>
      <c r="AR197" s="42">
        <f t="shared" si="177"/>
        <v>79.345003186094715</v>
      </c>
      <c r="AS197" s="42">
        <f t="shared" si="174"/>
        <v>7696.4653090511874</v>
      </c>
      <c r="AT197" s="42">
        <f t="shared" si="171"/>
        <v>13524732.29688059</v>
      </c>
      <c r="AU197" s="42">
        <f t="shared" si="125"/>
        <v>47.374899125607527</v>
      </c>
      <c r="AV197" s="46">
        <f t="shared" si="175"/>
        <v>1757.265413900489</v>
      </c>
      <c r="AW197" s="49">
        <v>50</v>
      </c>
      <c r="AX197" s="41">
        <f>POWER(($B197+0.05)/$B197,2)*POWER(1.05,2)</f>
        <v>1.1596150110216443</v>
      </c>
      <c r="AY197" s="41" t="s">
        <v>87</v>
      </c>
      <c r="AZ197" s="42">
        <f t="shared" si="154"/>
        <v>0.40831052607253315</v>
      </c>
      <c r="BA197" s="42">
        <f t="shared" si="149"/>
        <v>20.415526303626656</v>
      </c>
      <c r="BB197" s="42">
        <f t="shared" si="144"/>
        <v>20019.200000000066</v>
      </c>
      <c r="BC197" s="42">
        <f t="shared" si="172"/>
        <v>26.436081059414985</v>
      </c>
      <c r="BD197" s="46">
        <f t="shared" si="150"/>
        <v>980.58701511132801</v>
      </c>
      <c r="BE197" s="41">
        <v>5</v>
      </c>
      <c r="BF197" s="41">
        <v>1</v>
      </c>
      <c r="BH197" s="42">
        <f t="shared" si="217"/>
        <v>2.7519625629617642E-2</v>
      </c>
      <c r="BI197" s="42">
        <f t="shared" si="214"/>
        <v>0.13759812814808819</v>
      </c>
      <c r="BJ197" s="42">
        <f t="shared" si="211"/>
        <v>39.100000000000009</v>
      </c>
      <c r="BK197" s="42">
        <f t="shared" si="212"/>
        <v>7.6608184143222537</v>
      </c>
      <c r="BL197" s="46">
        <f t="shared" si="215"/>
        <v>284.16084234750014</v>
      </c>
    </row>
    <row r="198" spans="1:64">
      <c r="A198" s="52">
        <v>9.7050000000000001</v>
      </c>
      <c r="B198" s="39">
        <f t="shared" si="126"/>
        <v>1.96</v>
      </c>
      <c r="C198" s="39">
        <f t="shared" si="116"/>
        <v>1.96</v>
      </c>
      <c r="D198" s="39">
        <f t="shared" si="117"/>
        <v>37.282727999999999</v>
      </c>
      <c r="E198" s="40">
        <f t="shared" si="118"/>
        <v>362703572709.30817</v>
      </c>
      <c r="F198" s="41">
        <f t="shared" si="127"/>
        <v>38.40000000000002</v>
      </c>
      <c r="G198" s="41">
        <v>192</v>
      </c>
      <c r="H198" s="48">
        <f t="shared" si="119"/>
        <v>192</v>
      </c>
      <c r="I198" s="41">
        <v>1</v>
      </c>
      <c r="K198" s="42">
        <f t="shared" si="120"/>
        <v>23935671.631872006</v>
      </c>
      <c r="L198" s="42">
        <f t="shared" si="128"/>
        <v>4595648953.3194256</v>
      </c>
      <c r="M198" s="42">
        <f t="shared" si="121"/>
        <v>3627035727093.0815</v>
      </c>
      <c r="N198" s="42">
        <f t="shared" si="129"/>
        <v>21.16885187918146</v>
      </c>
      <c r="O198" s="46">
        <f t="shared" si="122"/>
        <v>789.23254668381117</v>
      </c>
      <c r="P198" s="41">
        <v>178</v>
      </c>
      <c r="Q198" s="41">
        <v>1</v>
      </c>
      <c r="S198" s="42">
        <f t="shared" si="155"/>
        <v>3514963.6744671199</v>
      </c>
      <c r="T198" s="42">
        <f t="shared" si="151"/>
        <v>625663534.05514729</v>
      </c>
      <c r="U198" s="42">
        <f t="shared" si="146"/>
        <v>1020760643440.687</v>
      </c>
      <c r="W198" s="42">
        <f t="shared" si="130"/>
        <v>43.759806315108776</v>
      </c>
      <c r="X198" s="46">
        <f t="shared" si="152"/>
        <v>1631.4849561788828</v>
      </c>
      <c r="Y198" s="41">
        <v>156</v>
      </c>
      <c r="Z198" s="41">
        <v>1</v>
      </c>
      <c r="AB198" s="42">
        <f t="shared" si="187"/>
        <v>155012.30285729145</v>
      </c>
      <c r="AC198" s="42">
        <f t="shared" si="184"/>
        <v>24181919.245737467</v>
      </c>
      <c r="AD198" s="42">
        <f t="shared" si="181"/>
        <v>48349494303.276894</v>
      </c>
      <c r="AE198" s="42">
        <f t="shared" si="147"/>
        <v>53.628232938430209</v>
      </c>
      <c r="AF198" s="46">
        <f t="shared" si="185"/>
        <v>1999.4068217641341</v>
      </c>
      <c r="AG198" s="41">
        <v>128</v>
      </c>
      <c r="AH198" s="41">
        <v>1</v>
      </c>
      <c r="AJ198" s="42">
        <f t="shared" ref="AJ198" si="220">AJ197*AH198</f>
        <v>18851.873229005872</v>
      </c>
      <c r="AK198" s="42">
        <f t="shared" si="195"/>
        <v>2413039.7733127517</v>
      </c>
      <c r="AL198" s="42">
        <f t="shared" si="124"/>
        <v>996836565.86004257</v>
      </c>
      <c r="AM198" s="42">
        <f t="shared" si="183"/>
        <v>11.080307105776022</v>
      </c>
      <c r="AN198" s="46">
        <f t="shared" si="196"/>
        <v>413.10407598111465</v>
      </c>
      <c r="AO198" s="41">
        <v>98</v>
      </c>
      <c r="AP198" s="41">
        <v>1</v>
      </c>
      <c r="AR198" s="42">
        <f t="shared" si="177"/>
        <v>79.345003186094715</v>
      </c>
      <c r="AS198" s="42">
        <f t="shared" si="174"/>
        <v>7775.8103122372822</v>
      </c>
      <c r="AT198" s="42">
        <f t="shared" si="171"/>
        <v>15575571.341563134</v>
      </c>
      <c r="AU198" s="42">
        <f t="shared" si="125"/>
        <v>53.726759400961036</v>
      </c>
      <c r="AV198" s="46">
        <f t="shared" si="175"/>
        <v>2003.0801570674732</v>
      </c>
      <c r="AW198" s="41">
        <v>51</v>
      </c>
      <c r="AX198" s="41">
        <v>1</v>
      </c>
      <c r="AZ198" s="42">
        <f t="shared" si="154"/>
        <v>0.40831052607253315</v>
      </c>
      <c r="BA198" s="42">
        <f t="shared" si="149"/>
        <v>20.823836829699189</v>
      </c>
      <c r="BB198" s="42">
        <f t="shared" si="144"/>
        <v>23054.835464132571</v>
      </c>
      <c r="BC198" s="42">
        <f t="shared" si="172"/>
        <v>29.69570174264117</v>
      </c>
      <c r="BD198" s="46">
        <f t="shared" si="150"/>
        <v>1107.1367708400167</v>
      </c>
      <c r="BE198" s="41">
        <v>6</v>
      </c>
      <c r="BF198" s="41">
        <v>1</v>
      </c>
      <c r="BH198" s="42">
        <f t="shared" si="217"/>
        <v>2.7519625629617642E-2</v>
      </c>
      <c r="BI198" s="42">
        <f t="shared" si="214"/>
        <v>0.16511775377770585</v>
      </c>
      <c r="BJ198" s="42">
        <f t="shared" si="211"/>
        <v>45.028975515883786</v>
      </c>
      <c r="BK198" s="42">
        <f t="shared" si="212"/>
        <v>7.3146005072088025</v>
      </c>
      <c r="BL198" s="46">
        <f t="shared" si="215"/>
        <v>272.70826113892781</v>
      </c>
    </row>
    <row r="199" spans="1:64">
      <c r="A199" s="52">
        <v>9.7050000000000001</v>
      </c>
      <c r="B199" s="39">
        <f t="shared" si="126"/>
        <v>1.9649999999999999</v>
      </c>
      <c r="C199" s="39">
        <f t="shared" ref="C199:C262" si="221">(100%+G199*0.5%)</f>
        <v>1.9649999999999999</v>
      </c>
      <c r="D199" s="39">
        <f t="shared" ref="D199:D262" si="222">A199*B199*C199*1</f>
        <v>37.473188624999999</v>
      </c>
      <c r="E199" s="40">
        <f t="shared" ref="E199:E262" si="223">POWER($F$1,G199)</f>
        <v>416636997322.7298</v>
      </c>
      <c r="F199" s="41">
        <f t="shared" si="127"/>
        <v>38.600000000000016</v>
      </c>
      <c r="G199" s="41">
        <v>193</v>
      </c>
      <c r="H199" s="48">
        <f t="shared" ref="H199:H262" si="224">I$4*G199</f>
        <v>193</v>
      </c>
      <c r="I199" s="41">
        <v>1</v>
      </c>
      <c r="K199" s="42">
        <f t="shared" ref="K199:K262" si="225">I199*K198</f>
        <v>23935671.631872006</v>
      </c>
      <c r="L199" s="42">
        <f t="shared" si="128"/>
        <v>4619584624.9512968</v>
      </c>
      <c r="M199" s="42">
        <f t="shared" ref="M199:M262" si="226">O$4*POWER($F$1,G199)</f>
        <v>4166369973227.2979</v>
      </c>
      <c r="N199" s="42">
        <f t="shared" si="129"/>
        <v>24.067681534512179</v>
      </c>
      <c r="O199" s="46">
        <f t="shared" ref="O199:O262" si="227">M199/(H199*I199*K198)</f>
        <v>901.89276990920428</v>
      </c>
      <c r="P199" s="41">
        <v>179</v>
      </c>
      <c r="Q199" s="41">
        <v>1</v>
      </c>
      <c r="S199" s="42">
        <f t="shared" si="155"/>
        <v>3514963.6744671199</v>
      </c>
      <c r="T199" s="42">
        <f t="shared" si="151"/>
        <v>629178497.7296145</v>
      </c>
      <c r="U199" s="42">
        <f t="shared" si="146"/>
        <v>1175537260925.1292</v>
      </c>
      <c r="W199" s="42">
        <f t="shared" si="130"/>
        <v>49.858806486620203</v>
      </c>
      <c r="X199" s="46">
        <f t="shared" si="152"/>
        <v>1868.3684600904924</v>
      </c>
      <c r="Y199" s="41">
        <v>157</v>
      </c>
      <c r="Z199" s="41">
        <v>1</v>
      </c>
      <c r="AB199" s="42">
        <f t="shared" si="187"/>
        <v>155012.30285729145</v>
      </c>
      <c r="AC199" s="42">
        <f t="shared" si="184"/>
        <v>24336931.548594758</v>
      </c>
      <c r="AD199" s="42">
        <f t="shared" si="181"/>
        <v>55680665654.202248</v>
      </c>
      <c r="AE199" s="42">
        <f t="shared" si="147"/>
        <v>61.054537936074105</v>
      </c>
      <c r="AF199" s="46">
        <f t="shared" si="185"/>
        <v>2287.9082164907231</v>
      </c>
      <c r="AG199" s="41">
        <v>129</v>
      </c>
      <c r="AH199" s="41">
        <v>1</v>
      </c>
      <c r="AJ199" s="42">
        <f t="shared" ref="AJ199" si="228">AJ198*AH199</f>
        <v>18851.873229005872</v>
      </c>
      <c r="AK199" s="42">
        <f t="shared" si="195"/>
        <v>2431891.6465417575</v>
      </c>
      <c r="AL199" s="42">
        <f t="shared" ref="AL199:AL262" si="229">(10+$G199/20)*POWER($F$1,AG199)</f>
        <v>1147985606.3721926</v>
      </c>
      <c r="AM199" s="42">
        <f t="shared" si="183"/>
        <v>12.597128884141284</v>
      </c>
      <c r="AN199" s="46">
        <f t="shared" si="196"/>
        <v>472.0545868088621</v>
      </c>
      <c r="AO199" s="41">
        <v>99</v>
      </c>
      <c r="AP199" s="41">
        <v>1</v>
      </c>
      <c r="AR199" s="42">
        <f t="shared" si="177"/>
        <v>79.345003186094715</v>
      </c>
      <c r="AS199" s="42">
        <f t="shared" si="174"/>
        <v>7855.155315423377</v>
      </c>
      <c r="AT199" s="42">
        <f t="shared" si="171"/>
        <v>17937275.099565472</v>
      </c>
      <c r="AU199" s="42">
        <f t="shared" ref="AU199:AU262" si="230">AV199/$D199</f>
        <v>60.936996297359848</v>
      </c>
      <c r="AV199" s="46">
        <f t="shared" si="175"/>
        <v>2283.5035564918921</v>
      </c>
      <c r="AW199" s="41">
        <v>52</v>
      </c>
      <c r="AX199" s="41">
        <v>1</v>
      </c>
      <c r="AZ199" s="42">
        <f t="shared" si="154"/>
        <v>0.40831052607253315</v>
      </c>
      <c r="BA199" s="42">
        <f t="shared" si="149"/>
        <v>21.232147355771723</v>
      </c>
      <c r="BB199" s="42">
        <f t="shared" si="144"/>
        <v>26550.61037740796</v>
      </c>
      <c r="BC199" s="42">
        <f t="shared" si="172"/>
        <v>33.370286925775687</v>
      </c>
      <c r="BD199" s="46">
        <f t="shared" si="150"/>
        <v>1250.4910564399636</v>
      </c>
      <c r="BE199" s="41">
        <v>7</v>
      </c>
      <c r="BF199" s="41">
        <v>1</v>
      </c>
      <c r="BH199" s="42">
        <f t="shared" si="217"/>
        <v>2.7519625629617642E-2</v>
      </c>
      <c r="BI199" s="42">
        <f t="shared" si="214"/>
        <v>0.19263737940732351</v>
      </c>
      <c r="BJ199" s="42">
        <f t="shared" si="211"/>
        <v>51.856660893374766</v>
      </c>
      <c r="BK199" s="42">
        <f t="shared" si="212"/>
        <v>7.1836197851161652</v>
      </c>
      <c r="BL199" s="46">
        <f t="shared" si="215"/>
        <v>269.19313921794003</v>
      </c>
    </row>
    <row r="200" spans="1:64">
      <c r="A200" s="52">
        <v>9.7050000000000001</v>
      </c>
      <c r="B200" s="39">
        <f t="shared" ref="B200:B263" si="231">(100%+G200*0.5%)</f>
        <v>1.97</v>
      </c>
      <c r="C200" s="39">
        <f t="shared" si="221"/>
        <v>1.97</v>
      </c>
      <c r="D200" s="39">
        <f t="shared" si="222"/>
        <v>37.664134499999996</v>
      </c>
      <c r="E200" s="40">
        <f t="shared" si="223"/>
        <v>478590233455.52386</v>
      </c>
      <c r="F200" s="41">
        <f t="shared" ref="F200:F263" si="232">LOG(E200,2)</f>
        <v>38.800000000000018</v>
      </c>
      <c r="G200" s="41">
        <v>194</v>
      </c>
      <c r="H200" s="48">
        <f t="shared" si="224"/>
        <v>194</v>
      </c>
      <c r="I200" s="41">
        <v>1</v>
      </c>
      <c r="K200" s="42">
        <f t="shared" si="225"/>
        <v>23935671.631872006</v>
      </c>
      <c r="L200" s="42">
        <f t="shared" ref="L200:L263" si="233">H200*K200</f>
        <v>4643520296.583169</v>
      </c>
      <c r="M200" s="42">
        <f t="shared" si="226"/>
        <v>4785902334555.2383</v>
      </c>
      <c r="N200" s="42">
        <f t="shared" ref="N200:N263" si="234">O200/$D200</f>
        <v>27.364561393626872</v>
      </c>
      <c r="O200" s="46">
        <f t="shared" si="227"/>
        <v>1030.6625208630699</v>
      </c>
      <c r="P200" s="49">
        <v>180</v>
      </c>
      <c r="Q200" s="41">
        <v>16</v>
      </c>
      <c r="S200" s="42">
        <f t="shared" si="155"/>
        <v>56239418.791473918</v>
      </c>
      <c r="T200" s="42">
        <f t="shared" si="151"/>
        <v>10123095382.465305</v>
      </c>
      <c r="U200" s="42">
        <f t="shared" si="146"/>
        <v>1353773691699.2161</v>
      </c>
      <c r="W200" s="42">
        <f t="shared" ref="W200:W263" si="235">X200/$D200</f>
        <v>3.5506245298323837</v>
      </c>
      <c r="X200" s="46">
        <f t="shared" si="152"/>
        <v>133.73119985060615</v>
      </c>
      <c r="Y200" s="41">
        <v>158</v>
      </c>
      <c r="Z200" s="41">
        <v>1</v>
      </c>
      <c r="AB200" s="42">
        <f t="shared" si="187"/>
        <v>155012.30285729145</v>
      </c>
      <c r="AC200" s="42">
        <f t="shared" si="184"/>
        <v>24491943.851452049</v>
      </c>
      <c r="AD200" s="42">
        <f t="shared" si="181"/>
        <v>64123037869.20121</v>
      </c>
      <c r="AE200" s="42">
        <f t="shared" si="147"/>
        <v>69.512489416894226</v>
      </c>
      <c r="AF200" s="46">
        <f t="shared" si="185"/>
        <v>2618.1277508277303</v>
      </c>
      <c r="AG200" s="49">
        <v>130</v>
      </c>
      <c r="AH200" s="41">
        <v>1</v>
      </c>
      <c r="AJ200" s="42">
        <f t="shared" ref="AJ200" si="236">AJ199*AH200</f>
        <v>18851.873229005872</v>
      </c>
      <c r="AK200" s="42">
        <f t="shared" si="195"/>
        <v>2450743.5197707633</v>
      </c>
      <c r="AL200" s="42">
        <f t="shared" si="229"/>
        <v>1322044620.8000114</v>
      </c>
      <c r="AM200" s="42">
        <f t="shared" si="183"/>
        <v>14.322547077315205</v>
      </c>
      <c r="AN200" s="46">
        <f t="shared" si="196"/>
        <v>539.44633950258174</v>
      </c>
      <c r="AO200" s="49">
        <v>100</v>
      </c>
      <c r="AP200" s="41">
        <f>POWER(($B200+0.1)/$B200,2)*POWER(1.1,2)</f>
        <v>1.3359604730861399</v>
      </c>
      <c r="AQ200" s="41" t="s">
        <v>91</v>
      </c>
      <c r="AR200" s="42">
        <f t="shared" si="177"/>
        <v>106.00178799351637</v>
      </c>
      <c r="AS200" s="42">
        <f t="shared" si="174"/>
        <v>10600.178799351637</v>
      </c>
      <c r="AT200" s="42">
        <f t="shared" si="171"/>
        <v>20656947.200000137</v>
      </c>
      <c r="AU200" s="42">
        <f t="shared" si="230"/>
        <v>51.739825131665484</v>
      </c>
      <c r="AV200" s="46">
        <f t="shared" si="175"/>
        <v>1948.7357327655288</v>
      </c>
      <c r="AW200" s="41">
        <v>53</v>
      </c>
      <c r="AX200" s="41">
        <v>1</v>
      </c>
      <c r="AZ200" s="42">
        <f t="shared" si="154"/>
        <v>0.40831052607253315</v>
      </c>
      <c r="BA200" s="42">
        <f t="shared" si="149"/>
        <v>21.640457881844256</v>
      </c>
      <c r="BB200" s="42">
        <f t="shared" si="144"/>
        <v>30576.247152901062</v>
      </c>
      <c r="BC200" s="42">
        <f t="shared" si="172"/>
        <v>37.513686313591897</v>
      </c>
      <c r="BD200" s="46">
        <f t="shared" si="150"/>
        <v>1412.9205269059341</v>
      </c>
      <c r="BE200" s="41">
        <v>8</v>
      </c>
      <c r="BF200" s="41">
        <v>1</v>
      </c>
      <c r="BH200" s="42">
        <f t="shared" si="217"/>
        <v>2.7519625629617642E-2</v>
      </c>
      <c r="BI200" s="42">
        <f t="shared" si="214"/>
        <v>0.22015700503694113</v>
      </c>
      <c r="BJ200" s="42">
        <f t="shared" si="211"/>
        <v>59.719232720509716</v>
      </c>
      <c r="BK200" s="42">
        <f t="shared" si="212"/>
        <v>7.2020099761959386</v>
      </c>
      <c r="BL200" s="46">
        <f t="shared" si="215"/>
        <v>271.25747241378559</v>
      </c>
    </row>
    <row r="201" spans="1:64">
      <c r="A201" s="52">
        <v>9.7050000000000001</v>
      </c>
      <c r="B201" s="39">
        <f t="shared" si="231"/>
        <v>1.9750000000000001</v>
      </c>
      <c r="C201" s="39">
        <f t="shared" si="221"/>
        <v>1.9750000000000001</v>
      </c>
      <c r="D201" s="39">
        <f t="shared" si="222"/>
        <v>37.855565625000004</v>
      </c>
      <c r="E201" s="40">
        <f t="shared" si="223"/>
        <v>549755813888.0072</v>
      </c>
      <c r="F201" s="41">
        <f t="shared" si="232"/>
        <v>39.000000000000021</v>
      </c>
      <c r="G201" s="41">
        <v>195</v>
      </c>
      <c r="H201" s="48">
        <f t="shared" si="224"/>
        <v>195</v>
      </c>
      <c r="I201" s="41">
        <v>1</v>
      </c>
      <c r="K201" s="42">
        <f t="shared" si="225"/>
        <v>23935671.631872006</v>
      </c>
      <c r="L201" s="42">
        <f t="shared" si="233"/>
        <v>4667455968.2150412</v>
      </c>
      <c r="M201" s="42">
        <f t="shared" si="226"/>
        <v>5497558138880.0723</v>
      </c>
      <c r="N201" s="42">
        <f t="shared" si="234"/>
        <v>31.11428759431929</v>
      </c>
      <c r="O201" s="46">
        <f t="shared" si="227"/>
        <v>1177.8489559018774</v>
      </c>
      <c r="P201" s="41">
        <v>181</v>
      </c>
      <c r="Q201" s="41">
        <v>1</v>
      </c>
      <c r="S201" s="42">
        <f t="shared" si="155"/>
        <v>56239418.791473918</v>
      </c>
      <c r="T201" s="42">
        <f t="shared" si="151"/>
        <v>10179334801.256779</v>
      </c>
      <c r="U201" s="42">
        <f t="shared" si="146"/>
        <v>1559024510187.2981</v>
      </c>
      <c r="W201" s="42">
        <f t="shared" si="235"/>
        <v>4.0457943603922057</v>
      </c>
      <c r="X201" s="46">
        <f t="shared" si="152"/>
        <v>153.15583391508207</v>
      </c>
      <c r="Y201" s="41">
        <v>159</v>
      </c>
      <c r="Z201" s="41">
        <v>1</v>
      </c>
      <c r="AB201" s="42">
        <f t="shared" si="187"/>
        <v>155012.30285729145</v>
      </c>
      <c r="AC201" s="42">
        <f t="shared" si="184"/>
        <v>24646956.15430934</v>
      </c>
      <c r="AD201" s="42">
        <f t="shared" si="181"/>
        <v>73844977427.707596</v>
      </c>
      <c r="AE201" s="42">
        <f t="shared" si="147"/>
        <v>79.145810325797413</v>
      </c>
      <c r="AF201" s="46">
        <f t="shared" si="185"/>
        <v>2996.1094167320271</v>
      </c>
      <c r="AG201" s="41">
        <v>131</v>
      </c>
      <c r="AH201" s="41">
        <v>1</v>
      </c>
      <c r="AJ201" s="42">
        <f t="shared" ref="AJ201" si="237">AJ200*AH201</f>
        <v>18851.873229005872</v>
      </c>
      <c r="AK201" s="42">
        <f t="shared" si="195"/>
        <v>2469595.3929997692</v>
      </c>
      <c r="AL201" s="42">
        <f t="shared" si="229"/>
        <v>1522484873.2297783</v>
      </c>
      <c r="AM201" s="42">
        <f t="shared" si="183"/>
        <v>16.285362887231916</v>
      </c>
      <c r="AN201" s="46">
        <f t="shared" si="196"/>
        <v>616.49162350454731</v>
      </c>
      <c r="AO201" s="41">
        <v>101</v>
      </c>
      <c r="AP201" s="41">
        <v>8</v>
      </c>
      <c r="AR201" s="42">
        <f t="shared" si="177"/>
        <v>848.01430394813099</v>
      </c>
      <c r="AS201" s="42">
        <f t="shared" si="174"/>
        <v>85649.444698761232</v>
      </c>
      <c r="AT201" s="42">
        <f t="shared" si="171"/>
        <v>23788826.144215234</v>
      </c>
      <c r="AU201" s="42">
        <f t="shared" si="230"/>
        <v>7.3370034135016544</v>
      </c>
      <c r="AV201" s="46">
        <f t="shared" si="175"/>
        <v>277.74641421066093</v>
      </c>
      <c r="AW201" s="41">
        <v>54</v>
      </c>
      <c r="AX201" s="41">
        <v>1</v>
      </c>
      <c r="AZ201" s="42">
        <f t="shared" si="154"/>
        <v>0.40831052607253315</v>
      </c>
      <c r="BA201" s="42">
        <f t="shared" si="149"/>
        <v>22.048768407916789</v>
      </c>
      <c r="BB201" s="42">
        <f t="shared" si="144"/>
        <v>35212.029184201747</v>
      </c>
      <c r="BC201" s="42">
        <f t="shared" si="172"/>
        <v>42.186838235948166</v>
      </c>
      <c r="BD201" s="46">
        <f t="shared" si="150"/>
        <v>1597.0066233521952</v>
      </c>
      <c r="BE201" s="41">
        <v>9</v>
      </c>
      <c r="BF201" s="41">
        <v>1</v>
      </c>
      <c r="BH201" s="42">
        <f t="shared" si="217"/>
        <v>2.7519625629617642E-2</v>
      </c>
      <c r="BI201" s="42">
        <f t="shared" si="214"/>
        <v>0.24767663066655876</v>
      </c>
      <c r="BJ201" s="42">
        <f t="shared" si="211"/>
        <v>68.773494500393852</v>
      </c>
      <c r="BK201" s="42">
        <f t="shared" si="212"/>
        <v>7.335104771549779</v>
      </c>
      <c r="BL201" s="46">
        <f t="shared" si="215"/>
        <v>277.67454004565332</v>
      </c>
    </row>
    <row r="202" spans="1:64">
      <c r="A202" s="52">
        <v>9.7050000000000001</v>
      </c>
      <c r="B202" s="39">
        <f t="shared" si="231"/>
        <v>1.98</v>
      </c>
      <c r="C202" s="39">
        <f t="shared" si="221"/>
        <v>1.98</v>
      </c>
      <c r="D202" s="39">
        <f t="shared" si="222"/>
        <v>38.047482000000002</v>
      </c>
      <c r="E202" s="40">
        <f t="shared" si="223"/>
        <v>631503599063.21008</v>
      </c>
      <c r="F202" s="41">
        <f t="shared" si="232"/>
        <v>39.200000000000024</v>
      </c>
      <c r="G202" s="41">
        <v>196</v>
      </c>
      <c r="H202" s="48">
        <f t="shared" si="224"/>
        <v>196</v>
      </c>
      <c r="I202" s="41">
        <v>1</v>
      </c>
      <c r="K202" s="42">
        <f t="shared" si="225"/>
        <v>23935671.631872006</v>
      </c>
      <c r="L202" s="42">
        <f t="shared" si="233"/>
        <v>4691391639.8469133</v>
      </c>
      <c r="M202" s="42">
        <f t="shared" si="226"/>
        <v>6315035990632.1006</v>
      </c>
      <c r="N202" s="42">
        <f t="shared" si="234"/>
        <v>35.37921725707708</v>
      </c>
      <c r="O202" s="46">
        <f t="shared" si="227"/>
        <v>1346.0901317627297</v>
      </c>
      <c r="P202" s="41">
        <v>182</v>
      </c>
      <c r="Q202" s="41">
        <v>1</v>
      </c>
      <c r="S202" s="42">
        <f t="shared" si="155"/>
        <v>56239418.791473918</v>
      </c>
      <c r="T202" s="42">
        <f t="shared" si="151"/>
        <v>10235574220.048252</v>
      </c>
      <c r="U202" s="42">
        <f t="shared" si="146"/>
        <v>1795382684911.074</v>
      </c>
      <c r="W202" s="42">
        <f t="shared" si="235"/>
        <v>4.6101908071614863</v>
      </c>
      <c r="X202" s="46">
        <f t="shared" si="152"/>
        <v>175.40615175204212</v>
      </c>
      <c r="Y202" s="49">
        <v>160</v>
      </c>
      <c r="Z202" s="41">
        <v>12</v>
      </c>
      <c r="AB202" s="42">
        <f t="shared" si="187"/>
        <v>1860147.6342874975</v>
      </c>
      <c r="AC202" s="42">
        <f t="shared" si="184"/>
        <v>297623621.48599958</v>
      </c>
      <c r="AD202" s="42">
        <f t="shared" si="181"/>
        <v>85040352460.800903</v>
      </c>
      <c r="AE202" s="42">
        <f t="shared" si="147"/>
        <v>7.5098581581872157</v>
      </c>
      <c r="AF202" s="46">
        <f t="shared" si="185"/>
        <v>285.73119309618124</v>
      </c>
      <c r="AG202" s="41">
        <v>132</v>
      </c>
      <c r="AH202" s="41">
        <v>1</v>
      </c>
      <c r="AJ202" s="42">
        <f t="shared" ref="AJ202" si="238">AJ201*AH202</f>
        <v>18851.873229005872</v>
      </c>
      <c r="AK202" s="42">
        <f t="shared" si="195"/>
        <v>2488447.266228775</v>
      </c>
      <c r="AL202" s="42">
        <f t="shared" si="229"/>
        <v>1753303403.2334652</v>
      </c>
      <c r="AM202" s="42">
        <f t="shared" si="183"/>
        <v>18.518368148057679</v>
      </c>
      <c r="AN202" s="46">
        <f t="shared" si="196"/>
        <v>704.57727878259789</v>
      </c>
      <c r="AO202" s="41">
        <v>102</v>
      </c>
      <c r="AP202" s="41">
        <v>1</v>
      </c>
      <c r="AR202" s="42">
        <f t="shared" si="177"/>
        <v>848.01430394813099</v>
      </c>
      <c r="AS202" s="42">
        <f t="shared" si="174"/>
        <v>86497.459002709365</v>
      </c>
      <c r="AT202" s="42">
        <f t="shared" si="171"/>
        <v>27395365.67552283</v>
      </c>
      <c r="AU202" s="42">
        <f t="shared" si="230"/>
        <v>8.3243020814505613</v>
      </c>
      <c r="AV202" s="46">
        <f t="shared" si="175"/>
        <v>316.7187336065528</v>
      </c>
      <c r="AW202" s="41">
        <v>55</v>
      </c>
      <c r="AX202" s="41">
        <v>1</v>
      </c>
      <c r="AZ202" s="42">
        <f t="shared" si="154"/>
        <v>0.40831052607253315</v>
      </c>
      <c r="BA202" s="42">
        <f t="shared" si="149"/>
        <v>22.457078933989322</v>
      </c>
      <c r="BB202" s="42">
        <f t="shared" si="144"/>
        <v>40550.400000000154</v>
      </c>
      <c r="BC202" s="42">
        <f t="shared" si="172"/>
        <v>47.458713012999375</v>
      </c>
      <c r="BD202" s="46">
        <f t="shared" si="150"/>
        <v>1805.6845291052596</v>
      </c>
      <c r="BE202" s="49">
        <v>10</v>
      </c>
      <c r="BF202" s="41">
        <v>1</v>
      </c>
      <c r="BH202" s="42">
        <f t="shared" si="217"/>
        <v>2.7519625629617642E-2</v>
      </c>
      <c r="BI202" s="42">
        <f t="shared" si="214"/>
        <v>0.27519625629617639</v>
      </c>
      <c r="BJ202" s="42">
        <f t="shared" si="211"/>
        <v>79.20000000000006</v>
      </c>
      <c r="BK202" s="42">
        <f t="shared" si="212"/>
        <v>7.5640909090909156</v>
      </c>
      <c r="BL202" s="46">
        <f t="shared" si="215"/>
        <v>287.79461271000025</v>
      </c>
    </row>
    <row r="203" spans="1:64">
      <c r="A203" s="52">
        <v>9.7050000000000001</v>
      </c>
      <c r="B203" s="39">
        <f t="shared" si="231"/>
        <v>1.9849999999999999</v>
      </c>
      <c r="C203" s="39">
        <f t="shared" si="221"/>
        <v>1.9849999999999999</v>
      </c>
      <c r="D203" s="39">
        <f t="shared" si="222"/>
        <v>38.239883624999997</v>
      </c>
      <c r="E203" s="40">
        <f t="shared" si="223"/>
        <v>725407145418.61646</v>
      </c>
      <c r="F203" s="41">
        <f t="shared" si="232"/>
        <v>39.40000000000002</v>
      </c>
      <c r="G203" s="41">
        <v>197</v>
      </c>
      <c r="H203" s="48">
        <f t="shared" si="224"/>
        <v>197</v>
      </c>
      <c r="I203" s="41">
        <v>1</v>
      </c>
      <c r="K203" s="42">
        <f t="shared" si="225"/>
        <v>23935671.631872006</v>
      </c>
      <c r="L203" s="42">
        <f t="shared" si="233"/>
        <v>4715327311.4787855</v>
      </c>
      <c r="M203" s="42">
        <f t="shared" si="226"/>
        <v>7254071454186.1641</v>
      </c>
      <c r="N203" s="42">
        <f t="shared" si="234"/>
        <v>40.230314052011167</v>
      </c>
      <c r="O203" s="46">
        <f t="shared" si="227"/>
        <v>1538.4025275461092</v>
      </c>
      <c r="P203" s="41">
        <v>183</v>
      </c>
      <c r="Q203" s="41">
        <v>1</v>
      </c>
      <c r="S203" s="42">
        <f t="shared" si="155"/>
        <v>56239418.791473918</v>
      </c>
      <c r="T203" s="42">
        <f t="shared" si="151"/>
        <v>10291813638.839727</v>
      </c>
      <c r="U203" s="42">
        <f t="shared" si="146"/>
        <v>2067561099214.0457</v>
      </c>
      <c r="W203" s="42">
        <f t="shared" si="235"/>
        <v>5.2535137944471373</v>
      </c>
      <c r="X203" s="46">
        <f t="shared" si="152"/>
        <v>200.89375612199069</v>
      </c>
      <c r="Y203" s="41">
        <v>161</v>
      </c>
      <c r="Z203" s="41">
        <v>1</v>
      </c>
      <c r="AB203" s="42">
        <f t="shared" si="187"/>
        <v>1860147.6342874975</v>
      </c>
      <c r="AC203" s="42">
        <f t="shared" si="184"/>
        <v>299483769.12028712</v>
      </c>
      <c r="AD203" s="42">
        <f t="shared" si="181"/>
        <v>97932394073.474152</v>
      </c>
      <c r="AE203" s="42">
        <f t="shared" si="147"/>
        <v>8.5513861743899238</v>
      </c>
      <c r="AF203" s="46">
        <f t="shared" si="185"/>
        <v>327.00401214110462</v>
      </c>
      <c r="AG203" s="41">
        <v>133</v>
      </c>
      <c r="AH203" s="41">
        <v>1</v>
      </c>
      <c r="AJ203" s="42">
        <f t="shared" ref="AJ203" si="239">AJ202*AH203</f>
        <v>18851.873229005872</v>
      </c>
      <c r="AK203" s="42">
        <f t="shared" si="195"/>
        <v>2507299.1394577809</v>
      </c>
      <c r="AL203" s="42">
        <f t="shared" si="229"/>
        <v>2019102635.9512093</v>
      </c>
      <c r="AM203" s="42">
        <f t="shared" si="183"/>
        <v>21.058899995811363</v>
      </c>
      <c r="AN203" s="46">
        <f t="shared" si="196"/>
        <v>805.28988511033947</v>
      </c>
      <c r="AO203" s="41">
        <v>103</v>
      </c>
      <c r="AP203" s="41">
        <v>1</v>
      </c>
      <c r="AR203" s="42">
        <f t="shared" si="177"/>
        <v>848.01430394813099</v>
      </c>
      <c r="AS203" s="42">
        <f t="shared" si="174"/>
        <v>87345.473306657484</v>
      </c>
      <c r="AT203" s="42">
        <f t="shared" si="171"/>
        <v>31548478.686737586</v>
      </c>
      <c r="AU203" s="42">
        <f t="shared" si="230"/>
        <v>9.4454239868076364</v>
      </c>
      <c r="AV203" s="46">
        <f t="shared" si="175"/>
        <v>361.19191404430751</v>
      </c>
      <c r="AW203" s="41">
        <v>56</v>
      </c>
      <c r="AX203" s="41">
        <v>1</v>
      </c>
      <c r="AZ203" s="42">
        <f t="shared" si="154"/>
        <v>0.40831052607253315</v>
      </c>
      <c r="BA203" s="42">
        <f t="shared" si="149"/>
        <v>22.865389460061856</v>
      </c>
      <c r="BB203" s="42">
        <f t="shared" si="144"/>
        <v>46697.80448602364</v>
      </c>
      <c r="BC203" s="42">
        <f t="shared" si="172"/>
        <v>53.407382982986903</v>
      </c>
      <c r="BD203" s="46">
        <f t="shared" si="150"/>
        <v>2042.2921099852244</v>
      </c>
      <c r="BE203" s="41">
        <v>11</v>
      </c>
      <c r="BF203" s="41">
        <v>1</v>
      </c>
      <c r="BH203" s="42">
        <f t="shared" si="217"/>
        <v>2.7519625629617642E-2</v>
      </c>
      <c r="BI203" s="42">
        <f t="shared" si="214"/>
        <v>0.30271588192579407</v>
      </c>
      <c r="BJ203" s="42">
        <f t="shared" si="211"/>
        <v>91.206649386764653</v>
      </c>
      <c r="BK203" s="42">
        <f t="shared" si="212"/>
        <v>7.8790659001397341</v>
      </c>
      <c r="BL203" s="46">
        <f t="shared" si="215"/>
        <v>301.29456309504928</v>
      </c>
    </row>
    <row r="204" spans="1:64">
      <c r="A204" s="52">
        <v>9.7050000000000001</v>
      </c>
      <c r="B204" s="39">
        <f t="shared" si="231"/>
        <v>1.99</v>
      </c>
      <c r="C204" s="39">
        <f t="shared" si="221"/>
        <v>1.99</v>
      </c>
      <c r="D204" s="39">
        <f t="shared" si="222"/>
        <v>38.432770500000004</v>
      </c>
      <c r="E204" s="40">
        <f t="shared" si="223"/>
        <v>833273994645.45984</v>
      </c>
      <c r="F204" s="41">
        <f t="shared" si="232"/>
        <v>39.600000000000023</v>
      </c>
      <c r="G204" s="41">
        <v>198</v>
      </c>
      <c r="H204" s="48">
        <f t="shared" si="224"/>
        <v>198</v>
      </c>
      <c r="I204" s="41">
        <v>1</v>
      </c>
      <c r="K204" s="42">
        <f t="shared" si="225"/>
        <v>23935671.631872006</v>
      </c>
      <c r="L204" s="42">
        <f t="shared" si="233"/>
        <v>4739262983.1106567</v>
      </c>
      <c r="M204" s="42">
        <f t="shared" si="226"/>
        <v>8332739946454.5986</v>
      </c>
      <c r="N204" s="42">
        <f t="shared" si="234"/>
        <v>45.748338645635883</v>
      </c>
      <c r="O204" s="46">
        <f t="shared" si="227"/>
        <v>1758.2353999240049</v>
      </c>
      <c r="P204" s="41">
        <v>184</v>
      </c>
      <c r="Q204" s="41">
        <v>1</v>
      </c>
      <c r="S204" s="42">
        <f t="shared" si="155"/>
        <v>56239418.791473918</v>
      </c>
      <c r="T204" s="42">
        <f t="shared" si="151"/>
        <v>10348053057.631201</v>
      </c>
      <c r="U204" s="42">
        <f t="shared" si="146"/>
        <v>2380986411441.229</v>
      </c>
      <c r="W204" s="42">
        <f t="shared" si="235"/>
        <v>5.9868251923924509</v>
      </c>
      <c r="X204" s="46">
        <f t="shared" si="152"/>
        <v>230.09027864283743</v>
      </c>
      <c r="Y204" s="41">
        <v>162</v>
      </c>
      <c r="Z204" s="41">
        <v>1</v>
      </c>
      <c r="AB204" s="42">
        <f t="shared" si="187"/>
        <v>1860147.6342874975</v>
      </c>
      <c r="AC204" s="42">
        <f t="shared" si="184"/>
        <v>301343916.7545746</v>
      </c>
      <c r="AD204" s="42">
        <f t="shared" si="181"/>
        <v>112778142139.30028</v>
      </c>
      <c r="AE204" s="42">
        <f t="shared" si="147"/>
        <v>9.7377991945160733</v>
      </c>
      <c r="AF204" s="46">
        <f t="shared" si="185"/>
        <v>374.25060161792112</v>
      </c>
      <c r="AG204" s="41">
        <v>134</v>
      </c>
      <c r="AH204" s="41">
        <v>1</v>
      </c>
      <c r="AJ204" s="42">
        <f t="shared" ref="AJ204" si="240">AJ203*AH204</f>
        <v>18851.873229005872</v>
      </c>
      <c r="AK204" s="42">
        <f t="shared" si="195"/>
        <v>2526151.0126867867</v>
      </c>
      <c r="AL204" s="42">
        <f t="shared" si="229"/>
        <v>2325182042.4230676</v>
      </c>
      <c r="AM204" s="42">
        <f t="shared" si="183"/>
        <v>23.949472850795427</v>
      </c>
      <c r="AN204" s="46">
        <f t="shared" si="196"/>
        <v>920.44459367060142</v>
      </c>
      <c r="AO204" s="41">
        <v>104</v>
      </c>
      <c r="AP204" s="41">
        <v>1</v>
      </c>
      <c r="AR204" s="42">
        <f t="shared" si="177"/>
        <v>848.01430394813099</v>
      </c>
      <c r="AS204" s="42">
        <f t="shared" si="174"/>
        <v>88193.487610605618</v>
      </c>
      <c r="AT204" s="42">
        <f t="shared" si="171"/>
        <v>36330969.412860356</v>
      </c>
      <c r="AU204" s="42">
        <f t="shared" si="230"/>
        <v>10.718617584198912</v>
      </c>
      <c r="AV204" s="46">
        <f t="shared" si="175"/>
        <v>411.94616969078123</v>
      </c>
      <c r="AW204" s="41">
        <v>57</v>
      </c>
      <c r="AX204" s="41">
        <v>1</v>
      </c>
      <c r="AZ204" s="42">
        <f t="shared" si="154"/>
        <v>0.40831052607253315</v>
      </c>
      <c r="BA204" s="42">
        <f t="shared" si="149"/>
        <v>23.273699986134389</v>
      </c>
      <c r="BB204" s="42">
        <f t="shared" si="144"/>
        <v>53776.808805131674</v>
      </c>
      <c r="BC204" s="42">
        <f t="shared" si="172"/>
        <v>60.121236323296493</v>
      </c>
      <c r="BD204" s="46">
        <f t="shared" si="150"/>
        <v>2310.6256777895182</v>
      </c>
      <c r="BE204" s="41">
        <v>12</v>
      </c>
      <c r="BF204" s="41">
        <v>1</v>
      </c>
      <c r="BH204" s="42">
        <f t="shared" si="217"/>
        <v>2.7519625629617642E-2</v>
      </c>
      <c r="BI204" s="42">
        <f t="shared" si="214"/>
        <v>0.3302355075554117</v>
      </c>
      <c r="BJ204" s="42">
        <f t="shared" si="211"/>
        <v>105.03282969752246</v>
      </c>
      <c r="BK204" s="42">
        <f t="shared" si="212"/>
        <v>8.2756021896375938</v>
      </c>
      <c r="BL204" s="46">
        <f t="shared" si="215"/>
        <v>318.05431970363918</v>
      </c>
    </row>
    <row r="205" spans="1:64">
      <c r="A205" s="52">
        <v>9.7050000000000001</v>
      </c>
      <c r="B205" s="39">
        <f t="shared" si="231"/>
        <v>1.9950000000000001</v>
      </c>
      <c r="C205" s="39">
        <f t="shared" si="221"/>
        <v>1.9950000000000001</v>
      </c>
      <c r="D205" s="39">
        <f t="shared" si="222"/>
        <v>38.626142625000007</v>
      </c>
      <c r="E205" s="40">
        <f t="shared" si="223"/>
        <v>957180466911.04785</v>
      </c>
      <c r="F205" s="41">
        <f t="shared" si="232"/>
        <v>39.800000000000018</v>
      </c>
      <c r="G205" s="41">
        <v>199</v>
      </c>
      <c r="H205" s="48">
        <f t="shared" si="224"/>
        <v>199</v>
      </c>
      <c r="I205" s="41">
        <v>1</v>
      </c>
      <c r="K205" s="42">
        <f t="shared" si="225"/>
        <v>23935671.631872006</v>
      </c>
      <c r="L205" s="42">
        <f t="shared" si="233"/>
        <v>4763198654.7425289</v>
      </c>
      <c r="M205" s="42">
        <f t="shared" si="226"/>
        <v>9571804669110.4785</v>
      </c>
      <c r="N205" s="42">
        <f t="shared" si="234"/>
        <v>52.025204141145032</v>
      </c>
      <c r="O205" s="46">
        <f t="shared" si="227"/>
        <v>2009.5329552506089</v>
      </c>
      <c r="P205" s="41">
        <v>185</v>
      </c>
      <c r="Q205" s="41">
        <v>1</v>
      </c>
      <c r="S205" s="42">
        <f t="shared" si="155"/>
        <v>56239418.791473918</v>
      </c>
      <c r="T205" s="42">
        <f t="shared" si="151"/>
        <v>10404292476.422674</v>
      </c>
      <c r="U205" s="42">
        <f t="shared" si="146"/>
        <v>2741907121766.4346</v>
      </c>
      <c r="W205" s="42">
        <f t="shared" si="235"/>
        <v>6.8227404092857222</v>
      </c>
      <c r="X205" s="46">
        <f t="shared" si="152"/>
        <v>263.53614414242122</v>
      </c>
      <c r="Y205" s="41">
        <v>163</v>
      </c>
      <c r="Z205" s="41">
        <v>1</v>
      </c>
      <c r="AB205" s="42">
        <f t="shared" si="187"/>
        <v>1860147.6342874975</v>
      </c>
      <c r="AC205" s="42">
        <f t="shared" si="184"/>
        <v>303204064.38886207</v>
      </c>
      <c r="AD205" s="42">
        <f t="shared" si="181"/>
        <v>129873564009.19443</v>
      </c>
      <c r="AE205" s="42">
        <f t="shared" si="147"/>
        <v>11.089306833496064</v>
      </c>
      <c r="AF205" s="46">
        <f t="shared" si="185"/>
        <v>428.33714736300618</v>
      </c>
      <c r="AG205" s="41">
        <v>135</v>
      </c>
      <c r="AH205" s="41">
        <v>1</v>
      </c>
      <c r="AJ205" s="42">
        <f t="shared" ref="AJ205" si="241">AJ204*AH205</f>
        <v>18851.873229005872</v>
      </c>
      <c r="AK205" s="42">
        <f t="shared" si="195"/>
        <v>2545002.8859157925</v>
      </c>
      <c r="AL205" s="42">
        <f t="shared" si="229"/>
        <v>2677643673.6000242</v>
      </c>
      <c r="AM205" s="42">
        <f t="shared" si="183"/>
        <v>27.238498516665182</v>
      </c>
      <c r="AN205" s="46">
        <f t="shared" si="196"/>
        <v>1052.1181285955604</v>
      </c>
      <c r="AO205" s="41">
        <v>105</v>
      </c>
      <c r="AP205" s="41">
        <v>1</v>
      </c>
      <c r="AR205" s="42">
        <f t="shared" si="177"/>
        <v>848.01430394813099</v>
      </c>
      <c r="AS205" s="42">
        <f t="shared" si="174"/>
        <v>89041.501914553752</v>
      </c>
      <c r="AT205" s="42">
        <f t="shared" si="171"/>
        <v>41838182.400000297</v>
      </c>
      <c r="AU205" s="42">
        <f t="shared" si="230"/>
        <v>12.164632475161836</v>
      </c>
      <c r="AV205" s="46">
        <f t="shared" si="175"/>
        <v>469.87282896630796</v>
      </c>
      <c r="AW205" s="41">
        <v>58</v>
      </c>
      <c r="AX205" s="41">
        <v>1</v>
      </c>
      <c r="AZ205" s="42">
        <f t="shared" si="154"/>
        <v>0.40831052607253315</v>
      </c>
      <c r="BA205" s="42">
        <f t="shared" si="149"/>
        <v>23.682010512206922</v>
      </c>
      <c r="BB205" s="42">
        <f t="shared" si="144"/>
        <v>61928.541187855473</v>
      </c>
      <c r="BC205" s="42">
        <f t="shared" si="172"/>
        <v>67.700354126732861</v>
      </c>
      <c r="BD205" s="46">
        <f t="shared" si="150"/>
        <v>2615.0035342621914</v>
      </c>
      <c r="BE205" s="41">
        <v>13</v>
      </c>
      <c r="BF205" s="41">
        <v>1</v>
      </c>
      <c r="BH205" s="42">
        <f t="shared" si="217"/>
        <v>2.7519625629617642E-2</v>
      </c>
      <c r="BI205" s="42">
        <f t="shared" si="214"/>
        <v>0.35775513318502933</v>
      </c>
      <c r="BJ205" s="42">
        <f t="shared" si="211"/>
        <v>120.95418200752987</v>
      </c>
      <c r="BK205" s="42">
        <f t="shared" si="212"/>
        <v>8.7529344302948147</v>
      </c>
      <c r="BL205" s="46">
        <f t="shared" si="215"/>
        <v>338.09209369184066</v>
      </c>
    </row>
    <row r="206" spans="1:64">
      <c r="A206" s="52">
        <v>9.7050000000000001</v>
      </c>
      <c r="B206" s="39">
        <f t="shared" si="231"/>
        <v>2</v>
      </c>
      <c r="C206" s="39">
        <f t="shared" si="221"/>
        <v>2</v>
      </c>
      <c r="D206" s="39">
        <f t="shared" si="222"/>
        <v>38.82</v>
      </c>
      <c r="E206" s="40">
        <f t="shared" si="223"/>
        <v>1099511627776.0146</v>
      </c>
      <c r="F206" s="41">
        <f t="shared" si="232"/>
        <v>40.000000000000021</v>
      </c>
      <c r="G206" s="49">
        <v>200</v>
      </c>
      <c r="H206" s="48">
        <f t="shared" si="224"/>
        <v>200</v>
      </c>
      <c r="I206" s="41">
        <v>8</v>
      </c>
      <c r="K206" s="42">
        <f t="shared" si="225"/>
        <v>191485373.05497605</v>
      </c>
      <c r="L206" s="42">
        <f t="shared" si="233"/>
        <v>38297074610.995209</v>
      </c>
      <c r="M206" s="42">
        <f t="shared" si="226"/>
        <v>10995116277760.146</v>
      </c>
      <c r="N206" s="42">
        <f t="shared" si="234"/>
        <v>7.3956899279001194</v>
      </c>
      <c r="O206" s="46">
        <f t="shared" si="227"/>
        <v>287.10068300108264</v>
      </c>
      <c r="P206" s="41">
        <v>186</v>
      </c>
      <c r="Q206" s="41">
        <v>1</v>
      </c>
      <c r="S206" s="42">
        <f t="shared" si="155"/>
        <v>56239418.791473918</v>
      </c>
      <c r="T206" s="42">
        <f t="shared" si="151"/>
        <v>10460531895.214149</v>
      </c>
      <c r="U206" s="42">
        <f t="shared" si="146"/>
        <v>3157517995316.0474</v>
      </c>
      <c r="W206" s="42">
        <f t="shared" si="235"/>
        <v>7.7756469837699145</v>
      </c>
      <c r="X206" s="46">
        <f t="shared" si="152"/>
        <v>301.85061590994809</v>
      </c>
      <c r="Y206" s="41">
        <v>164</v>
      </c>
      <c r="Z206" s="41">
        <v>1</v>
      </c>
      <c r="AB206" s="42">
        <f t="shared" si="187"/>
        <v>1860147.6342874975</v>
      </c>
      <c r="AC206" s="42">
        <f t="shared" si="184"/>
        <v>305064212.02314961</v>
      </c>
      <c r="AD206" s="42">
        <f t="shared" si="181"/>
        <v>149559447954.85089</v>
      </c>
      <c r="AE206" s="42">
        <f t="shared" si="147"/>
        <v>12.628944658312268</v>
      </c>
      <c r="AF206" s="46">
        <f t="shared" si="185"/>
        <v>490.25563163568222</v>
      </c>
      <c r="AG206" s="41">
        <v>136</v>
      </c>
      <c r="AH206" s="41">
        <v>1</v>
      </c>
      <c r="AJ206" s="42">
        <f t="shared" ref="AJ206" si="242">AJ205*AH206</f>
        <v>18851.873229005872</v>
      </c>
      <c r="AK206" s="42">
        <f t="shared" si="195"/>
        <v>2563854.7591447989</v>
      </c>
      <c r="AL206" s="42">
        <f t="shared" si="229"/>
        <v>3083513667.300818</v>
      </c>
      <c r="AM206" s="42">
        <f t="shared" si="183"/>
        <v>30.98110671322852</v>
      </c>
      <c r="AN206" s="46">
        <f t="shared" si="196"/>
        <v>1202.6865626075312</v>
      </c>
      <c r="AO206" s="41">
        <v>106</v>
      </c>
      <c r="AP206" s="41">
        <v>1</v>
      </c>
      <c r="AR206" s="42">
        <f t="shared" si="177"/>
        <v>848.01430394813099</v>
      </c>
      <c r="AS206" s="42">
        <f t="shared" si="174"/>
        <v>89889.516218501885</v>
      </c>
      <c r="AT206" s="42">
        <f t="shared" si="171"/>
        <v>48179901.051575176</v>
      </c>
      <c r="AU206" s="42">
        <f t="shared" si="230"/>
        <v>13.807063734983428</v>
      </c>
      <c r="AV206" s="46">
        <f t="shared" si="175"/>
        <v>535.99021419205667</v>
      </c>
      <c r="AW206" s="41">
        <v>59</v>
      </c>
      <c r="AX206" s="41">
        <v>1</v>
      </c>
      <c r="AZ206" s="42">
        <f t="shared" si="154"/>
        <v>0.40831052607253315</v>
      </c>
      <c r="BA206" s="42">
        <f t="shared" si="149"/>
        <v>24.090321038279455</v>
      </c>
      <c r="BB206" s="42">
        <f t="shared" si="144"/>
        <v>71315.502145218765</v>
      </c>
      <c r="BC206" s="42">
        <f t="shared" si="172"/>
        <v>76.258072845150409</v>
      </c>
      <c r="BD206" s="46">
        <f t="shared" si="150"/>
        <v>2960.3383878487389</v>
      </c>
      <c r="BE206" s="41">
        <v>14</v>
      </c>
      <c r="BF206" s="41">
        <v>1</v>
      </c>
      <c r="BH206" s="42">
        <f t="shared" si="217"/>
        <v>2.7519625629617642E-2</v>
      </c>
      <c r="BI206" s="42">
        <f t="shared" si="214"/>
        <v>0.38527475881464701</v>
      </c>
      <c r="BJ206" s="42">
        <f t="shared" si="211"/>
        <v>139.28809012737997</v>
      </c>
      <c r="BK206" s="42">
        <f t="shared" si="212"/>
        <v>9.3129633795926647</v>
      </c>
      <c r="BL206" s="46">
        <f t="shared" si="215"/>
        <v>361.52923839578727</v>
      </c>
    </row>
    <row r="207" spans="1:64">
      <c r="A207" s="52">
        <v>9.7050000000000001</v>
      </c>
      <c r="B207" s="39">
        <f t="shared" si="231"/>
        <v>2.0049999999999999</v>
      </c>
      <c r="C207" s="39">
        <f t="shared" si="221"/>
        <v>2.0049999999999999</v>
      </c>
      <c r="D207" s="39">
        <f t="shared" si="222"/>
        <v>39.014342624999998</v>
      </c>
      <c r="E207" s="40">
        <f t="shared" si="223"/>
        <v>1263007198126.4204</v>
      </c>
      <c r="F207" s="41">
        <f t="shared" si="232"/>
        <v>40.200000000000017</v>
      </c>
      <c r="G207" s="41">
        <v>201</v>
      </c>
      <c r="H207" s="48">
        <f t="shared" si="224"/>
        <v>201</v>
      </c>
      <c r="I207" s="41">
        <v>1</v>
      </c>
      <c r="K207" s="42">
        <f t="shared" si="225"/>
        <v>191485373.05497605</v>
      </c>
      <c r="L207" s="42">
        <f t="shared" si="233"/>
        <v>38488559984.050186</v>
      </c>
      <c r="M207" s="42">
        <f t="shared" si="226"/>
        <v>12630071981264.203</v>
      </c>
      <c r="N207" s="42">
        <f t="shared" si="234"/>
        <v>8.4110433131667008</v>
      </c>
      <c r="O207" s="46">
        <f t="shared" si="227"/>
        <v>328.15132565360085</v>
      </c>
      <c r="P207" s="41">
        <v>187</v>
      </c>
      <c r="Q207" s="41">
        <v>1</v>
      </c>
      <c r="S207" s="42">
        <f t="shared" si="155"/>
        <v>56239418.791473918</v>
      </c>
      <c r="T207" s="42">
        <f t="shared" si="151"/>
        <v>10516771314.005623</v>
      </c>
      <c r="U207" s="42">
        <f t="shared" si="146"/>
        <v>3636103316410.8125</v>
      </c>
      <c r="W207" s="42">
        <f t="shared" si="235"/>
        <v>8.861953988124414</v>
      </c>
      <c r="X207" s="46">
        <f t="shared" si="152"/>
        <v>345.74330921967106</v>
      </c>
      <c r="Y207" s="41">
        <v>165</v>
      </c>
      <c r="Z207" s="41">
        <v>1</v>
      </c>
      <c r="AB207" s="42">
        <f t="shared" si="187"/>
        <v>1860147.6342874975</v>
      </c>
      <c r="AC207" s="42">
        <f t="shared" si="184"/>
        <v>306924359.65743709</v>
      </c>
      <c r="AD207" s="42">
        <f t="shared" si="181"/>
        <v>172228188569.60187</v>
      </c>
      <c r="AE207" s="42">
        <f t="shared" si="147"/>
        <v>14.382970238124148</v>
      </c>
      <c r="AF207" s="46">
        <f t="shared" si="185"/>
        <v>561.14212883535333</v>
      </c>
      <c r="AG207" s="41">
        <v>137</v>
      </c>
      <c r="AH207" s="41">
        <v>1</v>
      </c>
      <c r="AJ207" s="42">
        <f t="shared" ref="AJ207" si="243">AJ206*AH207</f>
        <v>18851.873229005872</v>
      </c>
      <c r="AK207" s="42">
        <f t="shared" si="195"/>
        <v>2582706.6323738047</v>
      </c>
      <c r="AL207" s="42">
        <f t="shared" si="229"/>
        <v>3550882144.9324231</v>
      </c>
      <c r="AM207" s="42">
        <f t="shared" si="183"/>
        <v>35.240080085744445</v>
      </c>
      <c r="AN207" s="46">
        <f t="shared" si="196"/>
        <v>1374.868558597673</v>
      </c>
      <c r="AO207" s="41">
        <v>107</v>
      </c>
      <c r="AP207" s="41">
        <v>1</v>
      </c>
      <c r="AR207" s="42">
        <f t="shared" si="177"/>
        <v>848.01430394813099</v>
      </c>
      <c r="AS207" s="42">
        <f t="shared" si="174"/>
        <v>90737.530522450019</v>
      </c>
      <c r="AT207" s="42">
        <f t="shared" si="171"/>
        <v>55482533.514568992</v>
      </c>
      <c r="AU207" s="42">
        <f t="shared" si="230"/>
        <v>15.672743826133326</v>
      </c>
      <c r="AV207" s="46">
        <f t="shared" si="175"/>
        <v>611.46179750661895</v>
      </c>
      <c r="AW207" s="49">
        <v>60</v>
      </c>
      <c r="AX207" s="41">
        <v>16</v>
      </c>
      <c r="AZ207" s="42">
        <f t="shared" si="154"/>
        <v>6.5329684171605304</v>
      </c>
      <c r="BA207" s="42">
        <f t="shared" si="149"/>
        <v>391.97810502963182</v>
      </c>
      <c r="BB207" s="42">
        <f t="shared" si="144"/>
        <v>82124.800000000338</v>
      </c>
      <c r="BC207" s="42">
        <f t="shared" si="172"/>
        <v>5.3701723265956298</v>
      </c>
      <c r="BD207" s="46">
        <f t="shared" si="150"/>
        <v>209.51374310509527</v>
      </c>
      <c r="BE207" s="41">
        <v>15</v>
      </c>
      <c r="BF207" s="41">
        <v>1</v>
      </c>
      <c r="BH207" s="42">
        <f t="shared" si="217"/>
        <v>2.7519625629617642E-2</v>
      </c>
      <c r="BI207" s="42">
        <f t="shared" si="214"/>
        <v>0.41279438444426464</v>
      </c>
      <c r="BJ207" s="42">
        <f t="shared" si="211"/>
        <v>160.40000000000015</v>
      </c>
      <c r="BK207" s="42">
        <f t="shared" si="212"/>
        <v>9.959700748129686</v>
      </c>
      <c r="BL207" s="46">
        <f t="shared" si="215"/>
        <v>388.57117743000038</v>
      </c>
    </row>
    <row r="208" spans="1:64">
      <c r="A208" s="52">
        <v>9.7050000000000001</v>
      </c>
      <c r="B208" s="39">
        <f t="shared" si="231"/>
        <v>2.0099999999999998</v>
      </c>
      <c r="C208" s="39">
        <f t="shared" si="221"/>
        <v>2.0099999999999998</v>
      </c>
      <c r="D208" s="39">
        <f t="shared" si="222"/>
        <v>39.209170499999992</v>
      </c>
      <c r="E208" s="40">
        <f t="shared" si="223"/>
        <v>1450814290837.2336</v>
      </c>
      <c r="F208" s="41">
        <f t="shared" si="232"/>
        <v>40.40000000000002</v>
      </c>
      <c r="G208" s="41">
        <v>202</v>
      </c>
      <c r="H208" s="48">
        <f t="shared" si="224"/>
        <v>202</v>
      </c>
      <c r="I208" s="41">
        <v>1</v>
      </c>
      <c r="K208" s="42">
        <f t="shared" si="225"/>
        <v>191485373.05497605</v>
      </c>
      <c r="L208" s="42">
        <f t="shared" si="233"/>
        <v>38680045357.105164</v>
      </c>
      <c r="M208" s="42">
        <f t="shared" si="226"/>
        <v>14508142908372.336</v>
      </c>
      <c r="N208" s="42">
        <f t="shared" si="234"/>
        <v>9.5661502011518955</v>
      </c>
      <c r="O208" s="46">
        <f t="shared" si="227"/>
        <v>375.08081426557391</v>
      </c>
      <c r="P208" s="41">
        <v>188</v>
      </c>
      <c r="Q208" s="41">
        <v>1</v>
      </c>
      <c r="S208" s="42">
        <f t="shared" si="155"/>
        <v>56239418.791473918</v>
      </c>
      <c r="T208" s="42">
        <f t="shared" si="151"/>
        <v>10573010732.797096</v>
      </c>
      <c r="U208" s="42">
        <f t="shared" si="146"/>
        <v>4187201823093.4331</v>
      </c>
      <c r="W208" s="42">
        <f t="shared" si="235"/>
        <v>10.100376592579103</v>
      </c>
      <c r="X208" s="46">
        <f t="shared" si="152"/>
        <v>396.02738793264297</v>
      </c>
      <c r="Y208" s="41">
        <v>166</v>
      </c>
      <c r="Z208" s="41">
        <v>1</v>
      </c>
      <c r="AB208" s="42">
        <f t="shared" si="187"/>
        <v>1860147.6342874975</v>
      </c>
      <c r="AC208" s="42">
        <f t="shared" si="184"/>
        <v>308784507.29172456</v>
      </c>
      <c r="AD208" s="42">
        <f t="shared" si="181"/>
        <v>198331599080.789</v>
      </c>
      <c r="AE208" s="42">
        <f t="shared" si="147"/>
        <v>16.38131481473599</v>
      </c>
      <c r="AF208" s="46">
        <f t="shared" si="185"/>
        <v>642.29776558515925</v>
      </c>
      <c r="AG208" s="41">
        <v>138</v>
      </c>
      <c r="AH208" s="41">
        <v>1</v>
      </c>
      <c r="AJ208" s="42">
        <f t="shared" ref="AJ208" si="244">AJ207*AH208</f>
        <v>18851.873229005872</v>
      </c>
      <c r="AK208" s="42">
        <f t="shared" si="195"/>
        <v>2601558.5056028105</v>
      </c>
      <c r="AL208" s="42">
        <f t="shared" si="229"/>
        <v>4089064280.3646674</v>
      </c>
      <c r="AM208" s="42">
        <f t="shared" si="183"/>
        <v>40.086919701450583</v>
      </c>
      <c r="AN208" s="46">
        <f t="shared" si="196"/>
        <v>1571.7748693939845</v>
      </c>
      <c r="AO208" s="41">
        <v>108</v>
      </c>
      <c r="AP208" s="41">
        <v>1</v>
      </c>
      <c r="AR208" s="42">
        <f t="shared" si="177"/>
        <v>848.01430394813099</v>
      </c>
      <c r="AS208" s="42">
        <f t="shared" si="174"/>
        <v>91585.544826398153</v>
      </c>
      <c r="AT208" s="42">
        <f t="shared" si="171"/>
        <v>63891629.380697794</v>
      </c>
      <c r="AU208" s="42">
        <f t="shared" si="230"/>
        <v>17.79218869746412</v>
      </c>
      <c r="AV208" s="46">
        <f t="shared" si="175"/>
        <v>697.61696020704346</v>
      </c>
      <c r="AW208" s="41">
        <v>61</v>
      </c>
      <c r="AX208" s="41">
        <v>1</v>
      </c>
      <c r="AZ208" s="42">
        <f t="shared" si="154"/>
        <v>6.5329684171605304</v>
      </c>
      <c r="BA208" s="42">
        <f t="shared" si="149"/>
        <v>398.51107344679235</v>
      </c>
      <c r="BB208" s="42">
        <f t="shared" si="144"/>
        <v>94571.876087564277</v>
      </c>
      <c r="BC208" s="42">
        <f t="shared" si="172"/>
        <v>6.0524882680744092</v>
      </c>
      <c r="BD208" s="46">
        <f t="shared" si="150"/>
        <v>237.31304445217918</v>
      </c>
      <c r="BE208" s="41">
        <v>16</v>
      </c>
      <c r="BF208" s="41">
        <v>1</v>
      </c>
      <c r="BH208" s="42">
        <f t="shared" si="217"/>
        <v>2.7519625629617642E-2</v>
      </c>
      <c r="BI208" s="42">
        <f t="shared" si="214"/>
        <v>0.44031401007388227</v>
      </c>
      <c r="BJ208" s="42">
        <f t="shared" si="211"/>
        <v>184.71069548352344</v>
      </c>
      <c r="BK208" s="42">
        <f t="shared" si="212"/>
        <v>10.698967906066615</v>
      </c>
      <c r="BL208" s="46">
        <f t="shared" si="215"/>
        <v>419.49765680299384</v>
      </c>
    </row>
    <row r="209" spans="1:64">
      <c r="A209" s="52">
        <v>9.7050000000000001</v>
      </c>
      <c r="B209" s="39">
        <f t="shared" si="231"/>
        <v>2.0150000000000001</v>
      </c>
      <c r="C209" s="39">
        <f t="shared" si="221"/>
        <v>2.0150000000000001</v>
      </c>
      <c r="D209" s="39">
        <f t="shared" si="222"/>
        <v>39.404483625000005</v>
      </c>
      <c r="E209" s="40">
        <f t="shared" si="223"/>
        <v>1666547989290.9199</v>
      </c>
      <c r="F209" s="41">
        <f t="shared" si="232"/>
        <v>40.600000000000023</v>
      </c>
      <c r="G209" s="41">
        <v>203</v>
      </c>
      <c r="H209" s="48">
        <f t="shared" si="224"/>
        <v>203</v>
      </c>
      <c r="I209" s="41">
        <v>1</v>
      </c>
      <c r="K209" s="42">
        <f t="shared" si="225"/>
        <v>191485373.05497605</v>
      </c>
      <c r="L209" s="42">
        <f t="shared" si="233"/>
        <v>38871530730.160141</v>
      </c>
      <c r="M209" s="42">
        <f t="shared" si="226"/>
        <v>16665479892909.199</v>
      </c>
      <c r="N209" s="42">
        <f t="shared" si="234"/>
        <v>10.880291730288359</v>
      </c>
      <c r="O209" s="46">
        <f t="shared" si="227"/>
        <v>428.73227732137065</v>
      </c>
      <c r="P209" s="41">
        <v>189</v>
      </c>
      <c r="Q209" s="41">
        <v>1</v>
      </c>
      <c r="S209" s="42">
        <f t="shared" si="155"/>
        <v>56239418.791473918</v>
      </c>
      <c r="T209" s="42">
        <f t="shared" si="151"/>
        <v>10629250151.58857</v>
      </c>
      <c r="U209" s="42">
        <f t="shared" si="146"/>
        <v>4821796602064.3994</v>
      </c>
      <c r="W209" s="42">
        <f t="shared" si="235"/>
        <v>11.512260755689054</v>
      </c>
      <c r="X209" s="46">
        <f t="shared" si="152"/>
        <v>453.63469043427949</v>
      </c>
      <c r="Y209" s="41">
        <v>167</v>
      </c>
      <c r="Z209" s="41">
        <v>1</v>
      </c>
      <c r="AB209" s="42">
        <f t="shared" si="187"/>
        <v>1860147.6342874975</v>
      </c>
      <c r="AC209" s="42">
        <f t="shared" si="184"/>
        <v>310644654.9260121</v>
      </c>
      <c r="AD209" s="42">
        <f t="shared" si="181"/>
        <v>228389905940.39209</v>
      </c>
      <c r="AE209" s="42">
        <f t="shared" si="147"/>
        <v>18.658098419506945</v>
      </c>
      <c r="AF209" s="46">
        <f t="shared" si="185"/>
        <v>735.21273364509989</v>
      </c>
      <c r="AG209" s="41">
        <v>139</v>
      </c>
      <c r="AH209" s="41">
        <v>1</v>
      </c>
      <c r="AJ209" s="42">
        <f t="shared" ref="AJ209" si="245">AJ208*AH209</f>
        <v>18851.873229005872</v>
      </c>
      <c r="AK209" s="42">
        <f t="shared" si="195"/>
        <v>2620410.3788318164</v>
      </c>
      <c r="AL209" s="42">
        <f t="shared" si="229"/>
        <v>4708785744.2034998</v>
      </c>
      <c r="AM209" s="42">
        <f t="shared" si="183"/>
        <v>45.60305928838109</v>
      </c>
      <c r="AN209" s="46">
        <f t="shared" si="196"/>
        <v>1796.965002978917</v>
      </c>
      <c r="AO209" s="41">
        <v>109</v>
      </c>
      <c r="AP209" s="41">
        <v>1</v>
      </c>
      <c r="AR209" s="42">
        <f t="shared" si="177"/>
        <v>848.01430394813099</v>
      </c>
      <c r="AS209" s="42">
        <f t="shared" si="174"/>
        <v>92433.559130346272</v>
      </c>
      <c r="AT209" s="42">
        <f t="shared" si="171"/>
        <v>73574777.253179535</v>
      </c>
      <c r="AU209" s="42">
        <f t="shared" si="230"/>
        <v>20.200105586321008</v>
      </c>
      <c r="AV209" s="46">
        <f t="shared" si="175"/>
        <v>795.97472979945735</v>
      </c>
      <c r="AW209" s="41">
        <v>62</v>
      </c>
      <c r="AX209" s="41">
        <v>1</v>
      </c>
      <c r="AZ209" s="42">
        <f t="shared" si="154"/>
        <v>6.5329684171605304</v>
      </c>
      <c r="BA209" s="42">
        <f t="shared" si="149"/>
        <v>405.04404186395288</v>
      </c>
      <c r="BB209" s="42">
        <f t="shared" si="144"/>
        <v>108904.7937108948</v>
      </c>
      <c r="BC209" s="42">
        <f t="shared" si="172"/>
        <v>6.8233729249895143</v>
      </c>
      <c r="BD209" s="46">
        <f t="shared" si="150"/>
        <v>268.87148669001772</v>
      </c>
      <c r="BE209" s="41">
        <v>17</v>
      </c>
      <c r="BF209" s="41">
        <v>1</v>
      </c>
      <c r="BH209" s="42">
        <f t="shared" si="217"/>
        <v>2.7519625629617642E-2</v>
      </c>
      <c r="BI209" s="42">
        <f t="shared" si="214"/>
        <v>0.46783363570349989</v>
      </c>
      <c r="BJ209" s="42">
        <f t="shared" si="211"/>
        <v>212.70467521659077</v>
      </c>
      <c r="BK209" s="42">
        <f t="shared" si="212"/>
        <v>11.538250199302047</v>
      </c>
      <c r="BL209" s="46">
        <f t="shared" si="215"/>
        <v>454.65879103955052</v>
      </c>
    </row>
    <row r="210" spans="1:64">
      <c r="A210" s="52">
        <v>9.7050000000000001</v>
      </c>
      <c r="B210" s="39">
        <f t="shared" si="231"/>
        <v>2.02</v>
      </c>
      <c r="C210" s="39">
        <f t="shared" si="221"/>
        <v>2.02</v>
      </c>
      <c r="D210" s="39">
        <f t="shared" si="222"/>
        <v>39.600282</v>
      </c>
      <c r="E210" s="40">
        <f t="shared" si="223"/>
        <v>1914360933822.0964</v>
      </c>
      <c r="F210" s="41">
        <f t="shared" si="232"/>
        <v>40.800000000000018</v>
      </c>
      <c r="G210" s="41">
        <v>204</v>
      </c>
      <c r="H210" s="48">
        <f t="shared" si="224"/>
        <v>204</v>
      </c>
      <c r="I210" s="41">
        <v>1</v>
      </c>
      <c r="K210" s="42">
        <f t="shared" si="225"/>
        <v>191485373.05497605</v>
      </c>
      <c r="L210" s="42">
        <f t="shared" si="233"/>
        <v>39063016103.215111</v>
      </c>
      <c r="M210" s="42">
        <f t="shared" si="226"/>
        <v>19143609338220.965</v>
      </c>
      <c r="N210" s="42">
        <f t="shared" si="234"/>
        <v>12.375415006788884</v>
      </c>
      <c r="O210" s="46">
        <f t="shared" si="227"/>
        <v>490.0699241358717</v>
      </c>
      <c r="P210" s="49">
        <v>190</v>
      </c>
      <c r="Q210" s="41">
        <v>1</v>
      </c>
      <c r="S210" s="42">
        <f t="shared" si="155"/>
        <v>56239418.791473918</v>
      </c>
      <c r="T210" s="42">
        <f t="shared" si="151"/>
        <v>10685489570.380045</v>
      </c>
      <c r="U210" s="42">
        <f t="shared" si="146"/>
        <v>5552533720268.8701</v>
      </c>
      <c r="W210" s="42">
        <f t="shared" si="235"/>
        <v>13.121953707957935</v>
      </c>
      <c r="X210" s="46">
        <f t="shared" si="152"/>
        <v>519.6330672260799</v>
      </c>
      <c r="Y210" s="41">
        <v>168</v>
      </c>
      <c r="Z210" s="41">
        <v>1</v>
      </c>
      <c r="AB210" s="42">
        <f t="shared" si="187"/>
        <v>1860147.6342874975</v>
      </c>
      <c r="AC210" s="42">
        <f t="shared" si="184"/>
        <v>312504802.56029958</v>
      </c>
      <c r="AD210" s="42">
        <f t="shared" si="181"/>
        <v>263002104559.97272</v>
      </c>
      <c r="AE210" s="42">
        <f t="shared" si="147"/>
        <v>21.252217365926562</v>
      </c>
      <c r="AF210" s="46">
        <f t="shared" si="185"/>
        <v>841.59380081598897</v>
      </c>
      <c r="AG210" s="49">
        <v>140</v>
      </c>
      <c r="AH210" s="41">
        <v>8</v>
      </c>
      <c r="AJ210" s="42">
        <f t="shared" ref="AJ210" si="246">AJ209*AH210</f>
        <v>150814.98583204698</v>
      </c>
      <c r="AK210" s="42">
        <f t="shared" si="195"/>
        <v>21114098.016486578</v>
      </c>
      <c r="AL210" s="42">
        <f t="shared" si="229"/>
        <v>5422396211.2000504</v>
      </c>
      <c r="AM210" s="42">
        <f t="shared" si="183"/>
        <v>6.4851561288904271</v>
      </c>
      <c r="AN210" s="46">
        <f t="shared" si="196"/>
        <v>256.81401151808927</v>
      </c>
      <c r="AO210" s="49">
        <v>110</v>
      </c>
      <c r="AP210" s="41">
        <v>1</v>
      </c>
      <c r="AR210" s="42">
        <f t="shared" si="177"/>
        <v>848.01430394813099</v>
      </c>
      <c r="AS210" s="42">
        <f t="shared" si="174"/>
        <v>93281.573434294405</v>
      </c>
      <c r="AT210" s="42">
        <f t="shared" si="171"/>
        <v>84724940.800000623</v>
      </c>
      <c r="AU210" s="42">
        <f t="shared" si="230"/>
        <v>22.935971086719412</v>
      </c>
      <c r="AV210" s="46">
        <f t="shared" si="175"/>
        <v>908.27092297793524</v>
      </c>
      <c r="AW210" s="41">
        <v>63</v>
      </c>
      <c r="AX210" s="41">
        <v>1</v>
      </c>
      <c r="AZ210" s="42">
        <f t="shared" si="154"/>
        <v>6.5329684171605304</v>
      </c>
      <c r="BA210" s="42">
        <f t="shared" si="149"/>
        <v>411.57701028111342</v>
      </c>
      <c r="BB210" s="42">
        <f t="shared" si="144"/>
        <v>125409.17613981765</v>
      </c>
      <c r="BC210" s="42">
        <f t="shared" si="172"/>
        <v>7.6944915684467468</v>
      </c>
      <c r="BD210" s="46">
        <f t="shared" si="150"/>
        <v>304.70403595711349</v>
      </c>
      <c r="BE210" s="41">
        <v>18</v>
      </c>
      <c r="BF210" s="41">
        <v>1</v>
      </c>
      <c r="BH210" s="42">
        <f t="shared" si="217"/>
        <v>2.7519625629617642E-2</v>
      </c>
      <c r="BI210" s="42">
        <f t="shared" si="214"/>
        <v>0.49535326133311752</v>
      </c>
      <c r="BJ210" s="42">
        <f t="shared" si="211"/>
        <v>244.9397971480806</v>
      </c>
      <c r="BK210" s="42">
        <f t="shared" si="212"/>
        <v>12.48665316004929</v>
      </c>
      <c r="BL210" s="46">
        <f t="shared" si="215"/>
        <v>494.47498637414304</v>
      </c>
    </row>
    <row r="211" spans="1:64">
      <c r="A211" s="52">
        <v>9.7050000000000001</v>
      </c>
      <c r="B211" s="39">
        <f t="shared" si="231"/>
        <v>2.0249999999999999</v>
      </c>
      <c r="C211" s="39">
        <f t="shared" si="221"/>
        <v>2.0249999999999999</v>
      </c>
      <c r="D211" s="39">
        <f t="shared" si="222"/>
        <v>39.796565624999999</v>
      </c>
      <c r="E211" s="40">
        <f t="shared" si="223"/>
        <v>2199023255552.0303</v>
      </c>
      <c r="F211" s="41">
        <f t="shared" si="232"/>
        <v>41.000000000000021</v>
      </c>
      <c r="G211" s="41">
        <v>205</v>
      </c>
      <c r="H211" s="48">
        <f t="shared" si="224"/>
        <v>205</v>
      </c>
      <c r="I211" s="41">
        <v>1</v>
      </c>
      <c r="K211" s="42">
        <f t="shared" si="225"/>
        <v>191485373.05497605</v>
      </c>
      <c r="L211" s="42">
        <f t="shared" si="233"/>
        <v>39254501476.270088</v>
      </c>
      <c r="M211" s="42">
        <f t="shared" si="226"/>
        <v>21990232555520.305</v>
      </c>
      <c r="N211" s="42">
        <f t="shared" si="234"/>
        <v>14.076502478001435</v>
      </c>
      <c r="O211" s="46">
        <f t="shared" si="227"/>
        <v>560.1964546362592</v>
      </c>
      <c r="P211" s="41">
        <v>191</v>
      </c>
      <c r="Q211" s="41">
        <v>1</v>
      </c>
      <c r="S211" s="42">
        <f t="shared" si="155"/>
        <v>56239418.791473918</v>
      </c>
      <c r="T211" s="42">
        <f t="shared" si="151"/>
        <v>10741728989.171518</v>
      </c>
      <c r="U211" s="42">
        <f t="shared" si="146"/>
        <v>6393973940515</v>
      </c>
      <c r="W211" s="42">
        <f t="shared" si="235"/>
        <v>14.957226697498081</v>
      </c>
      <c r="X211" s="46">
        <f t="shared" si="152"/>
        <v>595.24625383498437</v>
      </c>
      <c r="Y211" s="41">
        <v>169</v>
      </c>
      <c r="Z211" s="41">
        <v>1</v>
      </c>
      <c r="AB211" s="42">
        <f t="shared" si="187"/>
        <v>1860147.6342874975</v>
      </c>
      <c r="AC211" s="42">
        <f t="shared" si="184"/>
        <v>314364950.19458705</v>
      </c>
      <c r="AD211" s="42">
        <f t="shared" si="181"/>
        <v>302857882108.57318</v>
      </c>
      <c r="AE211" s="42">
        <f t="shared" si="147"/>
        <v>24.208014305947408</v>
      </c>
      <c r="AF211" s="46">
        <f t="shared" si="185"/>
        <v>963.39582997757486</v>
      </c>
      <c r="AG211" s="41">
        <v>141</v>
      </c>
      <c r="AH211" s="41">
        <v>1</v>
      </c>
      <c r="AJ211" s="42">
        <f t="shared" ref="AJ211" si="247">AJ210*AH211</f>
        <v>150814.98583204698</v>
      </c>
      <c r="AK211" s="42">
        <f t="shared" si="195"/>
        <v>21264913.002318624</v>
      </c>
      <c r="AL211" s="42">
        <f t="shared" si="229"/>
        <v>6244115176.2841578</v>
      </c>
      <c r="AM211" s="42">
        <f t="shared" si="183"/>
        <v>7.3783915821715791</v>
      </c>
      <c r="AN211" s="46">
        <f t="shared" si="196"/>
        <v>293.63464480683882</v>
      </c>
      <c r="AO211" s="41">
        <v>111</v>
      </c>
      <c r="AP211" s="41">
        <v>1</v>
      </c>
      <c r="AR211" s="42">
        <f t="shared" si="177"/>
        <v>848.01430394813099</v>
      </c>
      <c r="AS211" s="42">
        <f t="shared" si="174"/>
        <v>94129.587738242539</v>
      </c>
      <c r="AT211" s="42">
        <f t="shared" si="171"/>
        <v>97564299.629439756</v>
      </c>
      <c r="AU211" s="42">
        <f t="shared" si="230"/>
        <v>26.044689238718608</v>
      </c>
      <c r="AV211" s="46">
        <f t="shared" si="175"/>
        <v>1036.4891844713964</v>
      </c>
      <c r="AW211" s="41">
        <v>64</v>
      </c>
      <c r="AX211" s="41">
        <v>1</v>
      </c>
      <c r="AZ211" s="42">
        <f t="shared" si="154"/>
        <v>6.5329684171605304</v>
      </c>
      <c r="BA211" s="42">
        <f t="shared" si="149"/>
        <v>418.10997869827395</v>
      </c>
      <c r="BB211" s="42">
        <f t="shared" si="144"/>
        <v>144413.89184406807</v>
      </c>
      <c r="BC211" s="42">
        <f t="shared" si="172"/>
        <v>8.6790630745830946</v>
      </c>
      <c r="BD211" s="46">
        <f t="shared" si="150"/>
        <v>345.39690321116041</v>
      </c>
      <c r="BE211" s="41">
        <v>19</v>
      </c>
      <c r="BF211" s="41">
        <v>1</v>
      </c>
      <c r="BH211" s="42">
        <f t="shared" si="217"/>
        <v>2.7519625629617642E-2</v>
      </c>
      <c r="BI211" s="42">
        <f t="shared" si="214"/>
        <v>0.52287288696273515</v>
      </c>
      <c r="BJ211" s="42">
        <f t="shared" si="211"/>
        <v>282.0583825079446</v>
      </c>
      <c r="BK211" s="42">
        <f t="shared" si="212"/>
        <v>13.554930455027673</v>
      </c>
      <c r="BL211" s="46">
        <f t="shared" si="215"/>
        <v>539.43967939581989</v>
      </c>
    </row>
    <row r="212" spans="1:64">
      <c r="A212" s="52">
        <v>9.7050000000000001</v>
      </c>
      <c r="B212" s="39">
        <f t="shared" si="231"/>
        <v>2.0300000000000002</v>
      </c>
      <c r="C212" s="39">
        <f t="shared" si="221"/>
        <v>2.0300000000000002</v>
      </c>
      <c r="D212" s="39">
        <f t="shared" si="222"/>
        <v>39.99333450000001</v>
      </c>
      <c r="E212" s="40">
        <f t="shared" si="223"/>
        <v>2526014396252.8413</v>
      </c>
      <c r="F212" s="41">
        <f t="shared" si="232"/>
        <v>41.200000000000024</v>
      </c>
      <c r="G212" s="41">
        <v>206</v>
      </c>
      <c r="H212" s="48">
        <f t="shared" si="224"/>
        <v>206</v>
      </c>
      <c r="I212" s="41">
        <v>1</v>
      </c>
      <c r="K212" s="42">
        <f t="shared" si="225"/>
        <v>191485373.05497605</v>
      </c>
      <c r="L212" s="42">
        <f t="shared" si="233"/>
        <v>39445986849.325066</v>
      </c>
      <c r="M212" s="42">
        <f t="shared" si="226"/>
        <v>25260143962528.414</v>
      </c>
      <c r="N212" s="42">
        <f t="shared" si="234"/>
        <v>16.011992581028714</v>
      </c>
      <c r="O212" s="46">
        <f t="shared" si="227"/>
        <v>640.37297530459989</v>
      </c>
      <c r="P212" s="41">
        <v>192</v>
      </c>
      <c r="Q212" s="41">
        <v>1</v>
      </c>
      <c r="S212" s="42">
        <f t="shared" si="155"/>
        <v>56239418.791473918</v>
      </c>
      <c r="T212" s="42">
        <f t="shared" si="151"/>
        <v>10797968407.962992</v>
      </c>
      <c r="U212" s="42">
        <f t="shared" si="146"/>
        <v>7362882525998.9561</v>
      </c>
      <c r="W212" s="42">
        <f t="shared" si="235"/>
        <v>17.049757381657578</v>
      </c>
      <c r="X212" s="46">
        <f t="shared" si="152"/>
        <v>681.87665010847581</v>
      </c>
      <c r="Y212" s="49">
        <v>170</v>
      </c>
      <c r="Z212" s="41">
        <v>1</v>
      </c>
      <c r="AB212" s="42">
        <f t="shared" si="187"/>
        <v>1860147.6342874975</v>
      </c>
      <c r="AC212" s="42">
        <f t="shared" si="184"/>
        <v>316225097.82887459</v>
      </c>
      <c r="AD212" s="42">
        <f t="shared" si="181"/>
        <v>348751344435.20398</v>
      </c>
      <c r="AE212" s="42">
        <f t="shared" si="147"/>
        <v>27.576042474803952</v>
      </c>
      <c r="AF212" s="46">
        <f t="shared" si="185"/>
        <v>1102.8578908810425</v>
      </c>
      <c r="AG212" s="41">
        <v>142</v>
      </c>
      <c r="AH212" s="41">
        <v>1</v>
      </c>
      <c r="AJ212" s="42">
        <f t="shared" ref="AJ212" si="248">AJ211*AH212</f>
        <v>150814.98583204698</v>
      </c>
      <c r="AK212" s="42">
        <f t="shared" si="195"/>
        <v>21415727.988150671</v>
      </c>
      <c r="AL212" s="42">
        <f t="shared" si="229"/>
        <v>7190314966.7958298</v>
      </c>
      <c r="AM212" s="42">
        <f t="shared" si="183"/>
        <v>8.3951306098250811</v>
      </c>
      <c r="AN212" s="46">
        <f t="shared" si="196"/>
        <v>335.74926664992353</v>
      </c>
      <c r="AO212" s="41">
        <v>112</v>
      </c>
      <c r="AP212" s="41">
        <v>1</v>
      </c>
      <c r="AR212" s="42">
        <f t="shared" si="177"/>
        <v>848.01430394813099</v>
      </c>
      <c r="AS212" s="42">
        <f t="shared" si="174"/>
        <v>94977.602042190672</v>
      </c>
      <c r="AT212" s="42">
        <f t="shared" si="171"/>
        <v>112348671.35618463</v>
      </c>
      <c r="AU212" s="42">
        <f t="shared" si="230"/>
        <v>29.577340752458774</v>
      </c>
      <c r="AV212" s="46">
        <f t="shared" si="175"/>
        <v>1182.8964823335657</v>
      </c>
      <c r="AW212" s="41">
        <v>65</v>
      </c>
      <c r="AX212" s="41">
        <v>1</v>
      </c>
      <c r="AZ212" s="42">
        <f t="shared" si="154"/>
        <v>6.5329684171605304</v>
      </c>
      <c r="BA212" s="42">
        <f t="shared" si="149"/>
        <v>424.64294711543448</v>
      </c>
      <c r="BB212" s="42">
        <f t="shared" ref="BB212:BB275" si="249">(10+$G212/20)*POWER($F$1,AW212)</f>
        <v>166297.60000000073</v>
      </c>
      <c r="BC212" s="42">
        <f t="shared" si="172"/>
        <v>9.7920686758537965</v>
      </c>
      <c r="BD212" s="46">
        <f t="shared" si="150"/>
        <v>391.61747800039308</v>
      </c>
      <c r="BE212" s="49">
        <v>20</v>
      </c>
      <c r="BF212" s="41">
        <v>2</v>
      </c>
      <c r="BH212" s="42">
        <f t="shared" si="217"/>
        <v>5.5039251259235283E-2</v>
      </c>
      <c r="BI212" s="42">
        <f t="shared" si="214"/>
        <v>1.1007850251847056</v>
      </c>
      <c r="BJ212" s="42">
        <f t="shared" si="211"/>
        <v>324.80000000000047</v>
      </c>
      <c r="BK212" s="42">
        <f t="shared" ref="BK212:BK275" si="250">BL212/$D212</f>
        <v>7.3777832512315369</v>
      </c>
      <c r="BL212" s="46">
        <f t="shared" si="215"/>
        <v>295.06215343500048</v>
      </c>
    </row>
    <row r="213" spans="1:64">
      <c r="A213" s="52">
        <v>9.7050000000000001</v>
      </c>
      <c r="B213" s="39">
        <f t="shared" si="231"/>
        <v>2.0350000000000001</v>
      </c>
      <c r="C213" s="39">
        <f t="shared" si="221"/>
        <v>2.0350000000000001</v>
      </c>
      <c r="D213" s="39">
        <f t="shared" si="222"/>
        <v>40.190588625000004</v>
      </c>
      <c r="E213" s="40">
        <f t="shared" si="223"/>
        <v>2901628581674.4678</v>
      </c>
      <c r="F213" s="41">
        <f t="shared" si="232"/>
        <v>41.40000000000002</v>
      </c>
      <c r="G213" s="41">
        <v>207</v>
      </c>
      <c r="H213" s="48">
        <f t="shared" si="224"/>
        <v>207</v>
      </c>
      <c r="I213" s="41">
        <v>1</v>
      </c>
      <c r="K213" s="42">
        <f t="shared" si="225"/>
        <v>191485373.05497605</v>
      </c>
      <c r="L213" s="42">
        <f t="shared" si="233"/>
        <v>39637472222.380043</v>
      </c>
      <c r="M213" s="42">
        <f t="shared" si="226"/>
        <v>29016285816744.68</v>
      </c>
      <c r="N213" s="42">
        <f t="shared" si="234"/>
        <v>18.214258797294782</v>
      </c>
      <c r="O213" s="46">
        <f t="shared" si="227"/>
        <v>732.04178243136187</v>
      </c>
      <c r="P213" s="41">
        <v>193</v>
      </c>
      <c r="Q213" s="41">
        <v>1</v>
      </c>
      <c r="S213" s="42">
        <f t="shared" si="155"/>
        <v>56239418.791473918</v>
      </c>
      <c r="T213" s="42">
        <f t="shared" si="151"/>
        <v>10854207826.754467</v>
      </c>
      <c r="U213" s="42">
        <f t="shared" ref="U213:U276" si="251">(10+$G213/20)*POWER($F$1,P213)</f>
        <v>8478562895517.5518</v>
      </c>
      <c r="W213" s="42">
        <f t="shared" si="235"/>
        <v>19.435680293331927</v>
      </c>
      <c r="X213" s="46">
        <f t="shared" si="152"/>
        <v>781.13143131632296</v>
      </c>
      <c r="Y213" s="41">
        <v>171</v>
      </c>
      <c r="Z213" s="41">
        <v>1</v>
      </c>
      <c r="AB213" s="42">
        <f t="shared" si="187"/>
        <v>1860147.6342874975</v>
      </c>
      <c r="AC213" s="42">
        <f t="shared" si="184"/>
        <v>318085245.46316206</v>
      </c>
      <c r="AD213" s="42">
        <f t="shared" si="181"/>
        <v>401596820029.25952</v>
      </c>
      <c r="AE213" s="42">
        <f t="shared" ref="AE213:AE276" si="252">AF213/$D213</f>
        <v>31.413937388593254</v>
      </c>
      <c r="AF213" s="46">
        <f t="shared" si="185"/>
        <v>1262.5446346764584</v>
      </c>
      <c r="AG213" s="41">
        <v>143</v>
      </c>
      <c r="AH213" s="41">
        <v>1</v>
      </c>
      <c r="AJ213" s="42">
        <f t="shared" ref="AJ213" si="253">AJ212*AH213</f>
        <v>150814.98583204698</v>
      </c>
      <c r="AK213" s="42">
        <f t="shared" si="195"/>
        <v>21566542.973982718</v>
      </c>
      <c r="AL213" s="42">
        <f t="shared" si="229"/>
        <v>8279846577.6538305</v>
      </c>
      <c r="AM213" s="42">
        <f t="shared" si="183"/>
        <v>9.5525075057029625</v>
      </c>
      <c r="AN213" s="46">
        <f t="shared" si="196"/>
        <v>383.92089949893261</v>
      </c>
      <c r="AO213" s="41">
        <v>113</v>
      </c>
      <c r="AP213" s="41">
        <v>1</v>
      </c>
      <c r="AR213" s="42">
        <f t="shared" si="177"/>
        <v>848.01430394813099</v>
      </c>
      <c r="AS213" s="42">
        <f t="shared" si="174"/>
        <v>95825.616346138806</v>
      </c>
      <c r="AT213" s="42">
        <f t="shared" si="171"/>
        <v>129372602.77584085</v>
      </c>
      <c r="AU213" s="42">
        <f t="shared" si="230"/>
        <v>33.592036028314332</v>
      </c>
      <c r="AV213" s="46">
        <f t="shared" si="175"/>
        <v>1350.0837010901603</v>
      </c>
      <c r="AW213" s="41">
        <v>66</v>
      </c>
      <c r="AX213" s="41">
        <v>1</v>
      </c>
      <c r="AZ213" s="42">
        <f t="shared" si="154"/>
        <v>6.5329684171605304</v>
      </c>
      <c r="BA213" s="42">
        <f t="shared" ref="BA213:BA276" si="254">AW213*AZ213</f>
        <v>431.17591553259501</v>
      </c>
      <c r="BB213" s="42">
        <f t="shared" si="249"/>
        <v>191496.2864061626</v>
      </c>
      <c r="BC213" s="42">
        <f t="shared" si="172"/>
        <v>11.05048896654908</v>
      </c>
      <c r="BD213" s="46">
        <f t="shared" ref="BD213:BD276" si="255">BB213/BA213</f>
        <v>444.12565615967554</v>
      </c>
      <c r="BE213" s="41">
        <v>21</v>
      </c>
      <c r="BF213" s="41">
        <v>1</v>
      </c>
      <c r="BH213" s="42">
        <f t="shared" si="217"/>
        <v>5.5039251259235283E-2</v>
      </c>
      <c r="BI213" s="42">
        <f t="shared" si="214"/>
        <v>1.155824276443941</v>
      </c>
      <c r="BJ213" s="42">
        <f t="shared" si="211"/>
        <v>374.01618438703508</v>
      </c>
      <c r="BK213" s="42">
        <f t="shared" si="250"/>
        <v>8.0514521553551486</v>
      </c>
      <c r="BL213" s="46">
        <f t="shared" si="215"/>
        <v>323.5926014097484</v>
      </c>
    </row>
    <row r="214" spans="1:64">
      <c r="A214" s="52">
        <v>9.7050000000000001</v>
      </c>
      <c r="B214" s="39">
        <f t="shared" si="231"/>
        <v>2.04</v>
      </c>
      <c r="C214" s="39">
        <f t="shared" si="221"/>
        <v>2.04</v>
      </c>
      <c r="D214" s="39">
        <f t="shared" si="222"/>
        <v>40.388328000000001</v>
      </c>
      <c r="E214" s="40">
        <f t="shared" si="223"/>
        <v>3333095978581.8413</v>
      </c>
      <c r="F214" s="41">
        <f t="shared" si="232"/>
        <v>41.600000000000023</v>
      </c>
      <c r="G214" s="41">
        <v>208</v>
      </c>
      <c r="H214" s="48">
        <f t="shared" si="224"/>
        <v>208</v>
      </c>
      <c r="I214" s="41">
        <v>1</v>
      </c>
      <c r="K214" s="42">
        <f t="shared" si="225"/>
        <v>191485373.05497605</v>
      </c>
      <c r="L214" s="42">
        <f t="shared" si="233"/>
        <v>39828957595.43502</v>
      </c>
      <c r="M214" s="42">
        <f t="shared" si="226"/>
        <v>33330959785818.414</v>
      </c>
      <c r="N214" s="42">
        <f t="shared" si="234"/>
        <v>20.720155237061761</v>
      </c>
      <c r="O214" s="46">
        <f t="shared" si="227"/>
        <v>836.85242592536815</v>
      </c>
      <c r="P214" s="41">
        <v>194</v>
      </c>
      <c r="Q214" s="41">
        <v>1</v>
      </c>
      <c r="S214" s="42">
        <f t="shared" si="155"/>
        <v>56239418.791473918</v>
      </c>
      <c r="T214" s="42">
        <f t="shared" ref="T214:T277" si="256">P214*S214</f>
        <v>10910447245.54594</v>
      </c>
      <c r="U214" s="42">
        <f t="shared" si="251"/>
        <v>9763240762492.6855</v>
      </c>
      <c r="W214" s="42">
        <f t="shared" si="235"/>
        <v>22.156215003501334</v>
      </c>
      <c r="X214" s="46">
        <f t="shared" ref="X214:X277" si="257">U214/T214</f>
        <v>894.85247879993301</v>
      </c>
      <c r="Y214" s="41">
        <v>172</v>
      </c>
      <c r="Z214" s="41">
        <v>1</v>
      </c>
      <c r="AB214" s="42">
        <f t="shared" si="187"/>
        <v>1860147.6342874975</v>
      </c>
      <c r="AC214" s="42">
        <f t="shared" si="184"/>
        <v>319945393.09744954</v>
      </c>
      <c r="AD214" s="42">
        <f t="shared" si="181"/>
        <v>462447055204.36725</v>
      </c>
      <c r="AE214" s="42">
        <f t="shared" si="252"/>
        <v>35.787411130051233</v>
      </c>
      <c r="AF214" s="46">
        <f t="shared" si="185"/>
        <v>1445.3936989913598</v>
      </c>
      <c r="AG214" s="41">
        <v>144</v>
      </c>
      <c r="AH214" s="41">
        <v>1</v>
      </c>
      <c r="AJ214" s="42">
        <f t="shared" ref="AJ214" si="258">AJ213*AH214</f>
        <v>150814.98583204698</v>
      </c>
      <c r="AK214" s="42">
        <f t="shared" si="195"/>
        <v>21717357.959814765</v>
      </c>
      <c r="AL214" s="42">
        <f t="shared" si="229"/>
        <v>9534414807.1217308</v>
      </c>
      <c r="AM214" s="42">
        <f t="shared" si="183"/>
        <v>10.870040901404398</v>
      </c>
      <c r="AN214" s="46">
        <f t="shared" si="196"/>
        <v>439.0227772993365</v>
      </c>
      <c r="AO214" s="41">
        <v>114</v>
      </c>
      <c r="AP214" s="41">
        <v>1</v>
      </c>
      <c r="AR214" s="42">
        <f t="shared" si="177"/>
        <v>848.01430394813099</v>
      </c>
      <c r="AS214" s="42">
        <f t="shared" si="174"/>
        <v>96673.63065008694</v>
      </c>
      <c r="AT214" s="42">
        <f t="shared" si="171"/>
        <v>148975231.36127675</v>
      </c>
      <c r="AU214" s="42">
        <f t="shared" si="230"/>
        <v>38.154886398792719</v>
      </c>
      <c r="AV214" s="46">
        <f t="shared" si="175"/>
        <v>1541.0120666771791</v>
      </c>
      <c r="AW214" s="41">
        <v>67</v>
      </c>
      <c r="AX214" s="41">
        <v>1</v>
      </c>
      <c r="AZ214" s="42">
        <f t="shared" ref="AZ214:AZ277" si="259">AZ213*AX214</f>
        <v>6.5329684171605304</v>
      </c>
      <c r="BA214" s="42">
        <f t="shared" si="254"/>
        <v>437.70888394975555</v>
      </c>
      <c r="BB214" s="42">
        <f t="shared" si="249"/>
        <v>220511.9396230526</v>
      </c>
      <c r="BC214" s="42">
        <f t="shared" si="172"/>
        <v>12.473573010227401</v>
      </c>
      <c r="BD214" s="46">
        <f t="shared" si="255"/>
        <v>503.78675806901168</v>
      </c>
      <c r="BE214" s="41">
        <v>22</v>
      </c>
      <c r="BF214" s="41">
        <v>1</v>
      </c>
      <c r="BH214" s="42">
        <f t="shared" si="217"/>
        <v>5.5039251259235283E-2</v>
      </c>
      <c r="BI214" s="42">
        <f t="shared" si="214"/>
        <v>1.2108635277031763</v>
      </c>
      <c r="BJ214" s="42">
        <f t="shared" si="211"/>
        <v>430.6873820762732</v>
      </c>
      <c r="BK214" s="42">
        <f t="shared" si="250"/>
        <v>8.8066568756036467</v>
      </c>
      <c r="BL214" s="46">
        <f t="shared" si="215"/>
        <v>355.68614647533531</v>
      </c>
    </row>
    <row r="215" spans="1:64">
      <c r="A215" s="52">
        <v>9.7050000000000001</v>
      </c>
      <c r="B215" s="39">
        <f t="shared" si="231"/>
        <v>2.0449999999999999</v>
      </c>
      <c r="C215" s="39">
        <f t="shared" si="221"/>
        <v>2.0449999999999999</v>
      </c>
      <c r="D215" s="39">
        <f t="shared" si="222"/>
        <v>40.586552624999996</v>
      </c>
      <c r="E215" s="40">
        <f t="shared" si="223"/>
        <v>3828721867644.1943</v>
      </c>
      <c r="F215" s="41">
        <f t="shared" si="232"/>
        <v>41.800000000000018</v>
      </c>
      <c r="G215" s="41">
        <v>209</v>
      </c>
      <c r="H215" s="48">
        <f t="shared" si="224"/>
        <v>209</v>
      </c>
      <c r="I215" s="41">
        <v>1</v>
      </c>
      <c r="K215" s="42">
        <f t="shared" si="225"/>
        <v>191485373.05497605</v>
      </c>
      <c r="L215" s="42">
        <f t="shared" si="233"/>
        <v>40020442968.48999</v>
      </c>
      <c r="M215" s="42">
        <f t="shared" si="226"/>
        <v>38287218676441.945</v>
      </c>
      <c r="N215" s="42">
        <f t="shared" si="234"/>
        <v>23.571638009813721</v>
      </c>
      <c r="O215" s="46">
        <f t="shared" si="227"/>
        <v>956.69152654275479</v>
      </c>
      <c r="P215" s="41">
        <v>195</v>
      </c>
      <c r="Q215" s="41">
        <v>1</v>
      </c>
      <c r="S215" s="42">
        <f t="shared" ref="S215:S278" si="260">S214*Q215</f>
        <v>56239418.791473918</v>
      </c>
      <c r="T215" s="42">
        <f t="shared" si="256"/>
        <v>10966686664.337414</v>
      </c>
      <c r="U215" s="42">
        <f t="shared" si="251"/>
        <v>11242506394009.746</v>
      </c>
      <c r="W215" s="42">
        <f t="shared" si="235"/>
        <v>25.258382963396695</v>
      </c>
      <c r="X215" s="46">
        <f t="shared" si="257"/>
        <v>1025.1506893663034</v>
      </c>
      <c r="Y215" s="41">
        <v>173</v>
      </c>
      <c r="Z215" s="41">
        <v>1</v>
      </c>
      <c r="AB215" s="42">
        <f t="shared" si="187"/>
        <v>1860147.6342874975</v>
      </c>
      <c r="AC215" s="42">
        <f t="shared" si="184"/>
        <v>321805540.73173708</v>
      </c>
      <c r="AD215" s="42">
        <f t="shared" si="181"/>
        <v>532514162203.11322</v>
      </c>
      <c r="AE215" s="42">
        <f t="shared" si="252"/>
        <v>40.771386493496557</v>
      </c>
      <c r="AF215" s="46">
        <f t="shared" si="185"/>
        <v>1654.7700235125121</v>
      </c>
      <c r="AG215" s="41">
        <v>145</v>
      </c>
      <c r="AH215" s="41">
        <v>1</v>
      </c>
      <c r="AJ215" s="42">
        <f t="shared" ref="AJ215" si="261">AJ214*AH215</f>
        <v>150814.98583204698</v>
      </c>
      <c r="AK215" s="42">
        <f t="shared" si="195"/>
        <v>21868172.945646811</v>
      </c>
      <c r="AL215" s="42">
        <f t="shared" si="229"/>
        <v>10979010150.400106</v>
      </c>
      <c r="AM215" s="42">
        <f t="shared" si="183"/>
        <v>12.36996646657256</v>
      </c>
      <c r="AN215" s="46">
        <f t="shared" si="196"/>
        <v>502.05429496503245</v>
      </c>
      <c r="AO215" s="41">
        <v>115</v>
      </c>
      <c r="AP215" s="41">
        <v>1</v>
      </c>
      <c r="AR215" s="42">
        <f t="shared" si="177"/>
        <v>848.01430394813099</v>
      </c>
      <c r="AS215" s="42">
        <f t="shared" si="174"/>
        <v>97521.644954035059</v>
      </c>
      <c r="AT215" s="42">
        <f t="shared" si="171"/>
        <v>171547033.60000134</v>
      </c>
      <c r="AU215" s="42">
        <f t="shared" si="230"/>
        <v>43.341110028438877</v>
      </c>
      <c r="AV215" s="46">
        <f t="shared" si="175"/>
        <v>1759.0662429951497</v>
      </c>
      <c r="AW215" s="41">
        <v>68</v>
      </c>
      <c r="AX215" s="41">
        <v>1</v>
      </c>
      <c r="AZ215" s="42">
        <f t="shared" si="259"/>
        <v>6.5329684171605304</v>
      </c>
      <c r="BA215" s="42">
        <f t="shared" si="254"/>
        <v>444.24185236691608</v>
      </c>
      <c r="BB215" s="42">
        <f t="shared" si="249"/>
        <v>253922.53980784872</v>
      </c>
      <c r="BC215" s="42">
        <f t="shared" si="172"/>
        <v>14.083143923493939</v>
      </c>
      <c r="BD215" s="46">
        <f t="shared" si="255"/>
        <v>571.58626197633566</v>
      </c>
      <c r="BE215" s="41">
        <v>23</v>
      </c>
      <c r="BF215" s="41">
        <v>1</v>
      </c>
      <c r="BH215" s="42">
        <f t="shared" si="217"/>
        <v>5.5039251259235283E-2</v>
      </c>
      <c r="BI215" s="42">
        <f t="shared" si="214"/>
        <v>1.2659027789624115</v>
      </c>
      <c r="BJ215" s="42">
        <f t="shared" si="211"/>
        <v>495.942460562203</v>
      </c>
      <c r="BK215" s="42">
        <f t="shared" si="250"/>
        <v>9.6526992431039087</v>
      </c>
      <c r="BL215" s="46">
        <f t="shared" si="215"/>
        <v>391.76978580353443</v>
      </c>
    </row>
    <row r="216" spans="1:64">
      <c r="A216" s="52">
        <v>9.7050000000000001</v>
      </c>
      <c r="B216" s="39">
        <f t="shared" si="231"/>
        <v>2.0499999999999998</v>
      </c>
      <c r="C216" s="39">
        <f t="shared" si="221"/>
        <v>2.0499999999999998</v>
      </c>
      <c r="D216" s="39">
        <f t="shared" si="222"/>
        <v>40.785262499999988</v>
      </c>
      <c r="E216" s="40">
        <f t="shared" si="223"/>
        <v>4398046511104.0615</v>
      </c>
      <c r="F216" s="41">
        <f t="shared" si="232"/>
        <v>42.000000000000021</v>
      </c>
      <c r="G216" s="49">
        <v>210</v>
      </c>
      <c r="H216" s="48">
        <f t="shared" si="224"/>
        <v>210</v>
      </c>
      <c r="I216" s="41">
        <v>1</v>
      </c>
      <c r="K216" s="42">
        <f t="shared" si="225"/>
        <v>191485373.05497605</v>
      </c>
      <c r="L216" s="42">
        <f t="shared" si="233"/>
        <v>40211928341.544968</v>
      </c>
      <c r="M216" s="42">
        <f t="shared" si="226"/>
        <v>43980465111040.617</v>
      </c>
      <c r="N216" s="42">
        <f t="shared" si="234"/>
        <v>26.81647292629717</v>
      </c>
      <c r="O216" s="46">
        <f t="shared" si="227"/>
        <v>1093.7168876231729</v>
      </c>
      <c r="P216" s="41">
        <v>196</v>
      </c>
      <c r="Q216" s="41">
        <v>1</v>
      </c>
      <c r="S216" s="42">
        <f t="shared" si="260"/>
        <v>56239418.791473918</v>
      </c>
      <c r="T216" s="42">
        <f t="shared" si="256"/>
        <v>11022926083.128887</v>
      </c>
      <c r="U216" s="42">
        <f t="shared" si="251"/>
        <v>12945823780795.807</v>
      </c>
      <c r="W216" s="42">
        <f t="shared" si="235"/>
        <v>28.795825564583495</v>
      </c>
      <c r="X216" s="46">
        <f t="shared" si="257"/>
        <v>1174.4453045557482</v>
      </c>
      <c r="Y216" s="41">
        <v>174</v>
      </c>
      <c r="Z216" s="41">
        <v>1</v>
      </c>
      <c r="AB216" s="42">
        <f t="shared" si="187"/>
        <v>1860147.6342874975</v>
      </c>
      <c r="AC216" s="42">
        <f t="shared" si="184"/>
        <v>323665688.36602455</v>
      </c>
      <c r="AD216" s="42">
        <f t="shared" si="181"/>
        <v>613193736614.88904</v>
      </c>
      <c r="AE216" s="42">
        <f t="shared" si="252"/>
        <v>46.451290697240573</v>
      </c>
      <c r="AF216" s="46">
        <f t="shared" si="185"/>
        <v>1894.5280845507641</v>
      </c>
      <c r="AG216" s="41">
        <v>146</v>
      </c>
      <c r="AH216" s="41">
        <v>1</v>
      </c>
      <c r="AJ216" s="42">
        <f t="shared" ref="AJ216" si="262">AJ215*AH216</f>
        <v>150814.98583204698</v>
      </c>
      <c r="AK216" s="42">
        <f t="shared" si="195"/>
        <v>22018987.931478858</v>
      </c>
      <c r="AL216" s="42">
        <f t="shared" si="229"/>
        <v>12642406035.933361</v>
      </c>
      <c r="AM216" s="42">
        <f t="shared" si="183"/>
        <v>14.077616147674853</v>
      </c>
      <c r="AN216" s="46">
        <f t="shared" si="196"/>
        <v>574.15926995715745</v>
      </c>
      <c r="AO216" s="41">
        <v>116</v>
      </c>
      <c r="AP216" s="41">
        <v>1</v>
      </c>
      <c r="AR216" s="42">
        <f t="shared" si="177"/>
        <v>848.01430394813099</v>
      </c>
      <c r="AS216" s="42">
        <f t="shared" si="174"/>
        <v>98369.659257983192</v>
      </c>
      <c r="AT216" s="42">
        <f t="shared" si="171"/>
        <v>197537594.31145838</v>
      </c>
      <c r="AU216" s="42">
        <f t="shared" si="230"/>
        <v>49.236291199604537</v>
      </c>
      <c r="AV216" s="46">
        <f t="shared" si="175"/>
        <v>2008.1150611023104</v>
      </c>
      <c r="AW216" s="41">
        <v>69</v>
      </c>
      <c r="AX216" s="41">
        <v>1</v>
      </c>
      <c r="AZ216" s="42">
        <f t="shared" si="259"/>
        <v>6.5329684171605304</v>
      </c>
      <c r="BA216" s="42">
        <f t="shared" si="254"/>
        <v>450.77482078407661</v>
      </c>
      <c r="BB216" s="42">
        <f t="shared" si="249"/>
        <v>292393.55879539717</v>
      </c>
      <c r="BC216" s="42">
        <f t="shared" si="172"/>
        <v>15.903945909734462</v>
      </c>
      <c r="BD216" s="46">
        <f t="shared" si="255"/>
        <v>648.64660871432113</v>
      </c>
      <c r="BE216" s="41">
        <v>24</v>
      </c>
      <c r="BF216" s="41">
        <v>1</v>
      </c>
      <c r="BH216" s="42">
        <f t="shared" si="217"/>
        <v>5.5039251259235283E-2</v>
      </c>
      <c r="BI216" s="42">
        <f t="shared" si="214"/>
        <v>1.3209420302216468</v>
      </c>
      <c r="BJ216" s="42">
        <f t="shared" si="211"/>
        <v>571.08116952225828</v>
      </c>
      <c r="BK216" s="42">
        <f t="shared" si="250"/>
        <v>10.600120919861583</v>
      </c>
      <c r="BL216" s="46">
        <f t="shared" si="215"/>
        <v>432.32871424829597</v>
      </c>
    </row>
    <row r="217" spans="1:64">
      <c r="A217" s="52">
        <v>9.7050000000000001</v>
      </c>
      <c r="B217" s="39">
        <f t="shared" si="231"/>
        <v>2.0549999999999997</v>
      </c>
      <c r="C217" s="39">
        <f t="shared" si="221"/>
        <v>2.0549999999999997</v>
      </c>
      <c r="D217" s="39">
        <f t="shared" si="222"/>
        <v>40.98445762499999</v>
      </c>
      <c r="E217" s="40">
        <f t="shared" si="223"/>
        <v>5052028792505.6846</v>
      </c>
      <c r="F217" s="41">
        <f t="shared" si="232"/>
        <v>42.200000000000017</v>
      </c>
      <c r="G217" s="41">
        <v>211</v>
      </c>
      <c r="H217" s="48">
        <f t="shared" si="224"/>
        <v>211</v>
      </c>
      <c r="I217" s="41">
        <v>1</v>
      </c>
      <c r="K217" s="42">
        <f t="shared" si="225"/>
        <v>191485373.05497605</v>
      </c>
      <c r="L217" s="42">
        <f t="shared" si="233"/>
        <v>40403413714.599945</v>
      </c>
      <c r="M217" s="42">
        <f t="shared" si="226"/>
        <v>50520287925056.844</v>
      </c>
      <c r="N217" s="42">
        <f t="shared" si="234"/>
        <v>30.509041547917221</v>
      </c>
      <c r="O217" s="46">
        <f t="shared" si="227"/>
        <v>1250.3965204999774</v>
      </c>
      <c r="P217" s="41">
        <v>197</v>
      </c>
      <c r="Q217" s="41">
        <v>1</v>
      </c>
      <c r="S217" s="42">
        <f t="shared" si="260"/>
        <v>56239418.791473918</v>
      </c>
      <c r="T217" s="42">
        <f t="shared" si="256"/>
        <v>11079165501.920362</v>
      </c>
      <c r="U217" s="42">
        <f t="shared" si="251"/>
        <v>14907116838352.568</v>
      </c>
      <c r="W217" s="42">
        <f t="shared" si="235"/>
        <v>32.829737730556204</v>
      </c>
      <c r="X217" s="46">
        <f t="shared" si="257"/>
        <v>1345.5089948578441</v>
      </c>
      <c r="Y217" s="41">
        <v>175</v>
      </c>
      <c r="Z217" s="41">
        <v>1</v>
      </c>
      <c r="AB217" s="42">
        <f t="shared" si="187"/>
        <v>1860147.6342874975</v>
      </c>
      <c r="AC217" s="42">
        <f t="shared" si="184"/>
        <v>325525836.00031209</v>
      </c>
      <c r="AD217" s="42">
        <f t="shared" si="181"/>
        <v>706092623462.4082</v>
      </c>
      <c r="AE217" s="42">
        <f t="shared" si="252"/>
        <v>52.924531153589705</v>
      </c>
      <c r="AF217" s="46">
        <f t="shared" si="185"/>
        <v>2169.0832043872892</v>
      </c>
      <c r="AG217" s="41">
        <v>147</v>
      </c>
      <c r="AH217" s="41">
        <v>1</v>
      </c>
      <c r="AJ217" s="42">
        <f t="shared" ref="AJ217" si="263">AJ216*AH217</f>
        <v>150814.98583204698</v>
      </c>
      <c r="AK217" s="42">
        <f t="shared" si="195"/>
        <v>22169802.917310905</v>
      </c>
      <c r="AL217" s="42">
        <f t="shared" si="229"/>
        <v>14557731287.453634</v>
      </c>
      <c r="AM217" s="42">
        <f t="shared" si="183"/>
        <v>16.021850469822603</v>
      </c>
      <c r="AN217" s="46">
        <f t="shared" si="196"/>
        <v>656.64685165453068</v>
      </c>
      <c r="AO217" s="41">
        <v>117</v>
      </c>
      <c r="AP217" s="41">
        <v>1</v>
      </c>
      <c r="AR217" s="42">
        <f t="shared" si="177"/>
        <v>848.01430394813099</v>
      </c>
      <c r="AS217" s="42">
        <f t="shared" si="174"/>
        <v>99217.673561931326</v>
      </c>
      <c r="AT217" s="42">
        <f t="shared" si="171"/>
        <v>227464551.36646253</v>
      </c>
      <c r="AU217" s="42">
        <f t="shared" si="230"/>
        <v>55.937814323863257</v>
      </c>
      <c r="AV217" s="46">
        <f t="shared" si="175"/>
        <v>2292.5809807914911</v>
      </c>
      <c r="AW217" s="49">
        <v>70</v>
      </c>
      <c r="AX217" s="41">
        <v>1</v>
      </c>
      <c r="AZ217" s="42">
        <f t="shared" si="259"/>
        <v>6.5329684171605304</v>
      </c>
      <c r="BA217" s="42">
        <f t="shared" si="254"/>
        <v>457.30778920123714</v>
      </c>
      <c r="BB217" s="42">
        <f t="shared" si="249"/>
        <v>336691.20000000158</v>
      </c>
      <c r="BC217" s="42">
        <f t="shared" si="172"/>
        <v>17.964038398038365</v>
      </c>
      <c r="BD217" s="46">
        <f t="shared" si="255"/>
        <v>736.24637049827606</v>
      </c>
      <c r="BE217" s="41">
        <v>25</v>
      </c>
      <c r="BF217" s="41">
        <v>1</v>
      </c>
      <c r="BH217" s="42">
        <f t="shared" si="217"/>
        <v>5.5039251259235283E-2</v>
      </c>
      <c r="BI217" s="42">
        <f t="shared" si="214"/>
        <v>1.3759812814808821</v>
      </c>
      <c r="BJ217" s="42">
        <f t="shared" si="211"/>
        <v>657.60000000000116</v>
      </c>
      <c r="BK217" s="42">
        <f t="shared" si="250"/>
        <v>11.660846715328493</v>
      </c>
      <c r="BL217" s="46">
        <f t="shared" si="215"/>
        <v>477.9134780760009</v>
      </c>
    </row>
    <row r="218" spans="1:64">
      <c r="A218" s="52">
        <v>9.7050000000000001</v>
      </c>
      <c r="B218" s="39">
        <f t="shared" si="231"/>
        <v>2.06</v>
      </c>
      <c r="C218" s="39">
        <f t="shared" si="221"/>
        <v>2.06</v>
      </c>
      <c r="D218" s="39">
        <f t="shared" si="222"/>
        <v>41.184138000000004</v>
      </c>
      <c r="E218" s="40">
        <f t="shared" si="223"/>
        <v>5803257163348.9385</v>
      </c>
      <c r="F218" s="41">
        <f t="shared" si="232"/>
        <v>42.40000000000002</v>
      </c>
      <c r="G218" s="41">
        <v>212</v>
      </c>
      <c r="H218" s="48">
        <f t="shared" si="224"/>
        <v>212</v>
      </c>
      <c r="I218" s="41">
        <v>1</v>
      </c>
      <c r="K218" s="42">
        <f t="shared" si="225"/>
        <v>191485373.05497605</v>
      </c>
      <c r="L218" s="42">
        <f t="shared" si="233"/>
        <v>40594899087.654922</v>
      </c>
      <c r="M218" s="42">
        <f t="shared" si="226"/>
        <v>58032571633489.383</v>
      </c>
      <c r="N218" s="42">
        <f t="shared" si="234"/>
        <v>34.711259274299437</v>
      </c>
      <c r="O218" s="46">
        <f t="shared" si="227"/>
        <v>1429.553292106528</v>
      </c>
      <c r="P218" s="41">
        <v>198</v>
      </c>
      <c r="Q218" s="41">
        <v>1</v>
      </c>
      <c r="S218" s="42">
        <f t="shared" si="260"/>
        <v>56239418.791473918</v>
      </c>
      <c r="T218" s="42">
        <f t="shared" si="256"/>
        <v>11135404920.711836</v>
      </c>
      <c r="U218" s="42">
        <f t="shared" si="251"/>
        <v>17165444289696.475</v>
      </c>
      <c r="W218" s="42">
        <f t="shared" si="235"/>
        <v>37.429933380443195</v>
      </c>
      <c r="X218" s="46">
        <f t="shared" si="257"/>
        <v>1541.5195416709792</v>
      </c>
      <c r="Y218" s="41">
        <v>176</v>
      </c>
      <c r="Z218" s="41">
        <v>1</v>
      </c>
      <c r="AB218" s="42">
        <f t="shared" si="187"/>
        <v>1860147.6342874975</v>
      </c>
      <c r="AC218" s="42">
        <f t="shared" si="184"/>
        <v>327385983.63459957</v>
      </c>
      <c r="AD218" s="42">
        <f t="shared" si="181"/>
        <v>813060883793.88184</v>
      </c>
      <c r="AE218" s="42">
        <f t="shared" si="252"/>
        <v>60.302178961659443</v>
      </c>
      <c r="AF218" s="46">
        <f t="shared" si="185"/>
        <v>2483.4932600576794</v>
      </c>
      <c r="AG218" s="41">
        <v>148</v>
      </c>
      <c r="AH218" s="41">
        <v>1</v>
      </c>
      <c r="AJ218" s="42">
        <f t="shared" ref="AJ218" si="264">AJ217*AH218</f>
        <v>150814.98583204698</v>
      </c>
      <c r="AK218" s="42">
        <f t="shared" si="195"/>
        <v>22320617.903142951</v>
      </c>
      <c r="AL218" s="42">
        <f t="shared" si="229"/>
        <v>16763129189.156656</v>
      </c>
      <c r="AM218" s="42">
        <f t="shared" si="183"/>
        <v>18.235551342804328</v>
      </c>
      <c r="AN218" s="46">
        <f t="shared" si="196"/>
        <v>751.01546300813879</v>
      </c>
      <c r="AO218" s="41">
        <v>118</v>
      </c>
      <c r="AP218" s="41">
        <v>1</v>
      </c>
      <c r="AR218" s="42">
        <f t="shared" si="177"/>
        <v>848.01430394813099</v>
      </c>
      <c r="AS218" s="42">
        <f t="shared" si="174"/>
        <v>100065.68786587946</v>
      </c>
      <c r="AT218" s="42">
        <f t="shared" si="171"/>
        <v>261923893.58057219</v>
      </c>
      <c r="AU218" s="42">
        <f t="shared" si="230"/>
        <v>63.556496995976829</v>
      </c>
      <c r="AV218" s="46">
        <f t="shared" si="175"/>
        <v>2617.5195430788954</v>
      </c>
      <c r="AW218" s="41">
        <v>71</v>
      </c>
      <c r="AX218" s="41">
        <v>1</v>
      </c>
      <c r="AZ218" s="42">
        <f t="shared" si="259"/>
        <v>6.5329684171605304</v>
      </c>
      <c r="BA218" s="42">
        <f t="shared" si="254"/>
        <v>463.84075761839767</v>
      </c>
      <c r="BB218" s="42">
        <f t="shared" si="249"/>
        <v>387697.64127439313</v>
      </c>
      <c r="BC218" s="42">
        <f t="shared" si="172"/>
        <v>20.295243717998183</v>
      </c>
      <c r="BD218" s="46">
        <f t="shared" si="255"/>
        <v>835.8421180256704</v>
      </c>
      <c r="BE218" s="41">
        <v>26</v>
      </c>
      <c r="BF218" s="41">
        <v>1</v>
      </c>
      <c r="BH218" s="42">
        <f t="shared" si="217"/>
        <v>5.5039251259235283E-2</v>
      </c>
      <c r="BI218" s="42">
        <f t="shared" si="214"/>
        <v>1.4310205327401173</v>
      </c>
      <c r="BJ218" s="42">
        <f t="shared" si="211"/>
        <v>757.22195561404681</v>
      </c>
      <c r="BK218" s="42">
        <f t="shared" si="250"/>
        <v>12.848349808032205</v>
      </c>
      <c r="BL218" s="46">
        <f t="shared" si="215"/>
        <v>529.14821156627193</v>
      </c>
    </row>
    <row r="219" spans="1:64">
      <c r="A219" s="52">
        <v>9.7050000000000001</v>
      </c>
      <c r="B219" s="39">
        <f t="shared" si="231"/>
        <v>2.0649999999999999</v>
      </c>
      <c r="C219" s="39">
        <f t="shared" si="221"/>
        <v>2.0649999999999999</v>
      </c>
      <c r="D219" s="39">
        <f t="shared" si="222"/>
        <v>41.384303624999994</v>
      </c>
      <c r="E219" s="40">
        <f t="shared" si="223"/>
        <v>6666191957163.6846</v>
      </c>
      <c r="F219" s="41">
        <f t="shared" si="232"/>
        <v>42.600000000000023</v>
      </c>
      <c r="G219" s="41">
        <v>213</v>
      </c>
      <c r="H219" s="48">
        <f t="shared" si="224"/>
        <v>213</v>
      </c>
      <c r="I219" s="41">
        <v>1</v>
      </c>
      <c r="K219" s="42">
        <f t="shared" si="225"/>
        <v>191485373.05497605</v>
      </c>
      <c r="L219" s="42">
        <f t="shared" si="233"/>
        <v>40786384460.7099</v>
      </c>
      <c r="M219" s="42">
        <f t="shared" si="226"/>
        <v>66661919571636.844</v>
      </c>
      <c r="N219" s="42">
        <f t="shared" si="234"/>
        <v>39.49362106883008</v>
      </c>
      <c r="O219" s="46">
        <f t="shared" si="227"/>
        <v>1634.4160055631608</v>
      </c>
      <c r="P219" s="41">
        <v>199</v>
      </c>
      <c r="Q219" s="41">
        <v>1</v>
      </c>
      <c r="S219" s="42">
        <f t="shared" si="260"/>
        <v>56239418.791473918</v>
      </c>
      <c r="T219" s="42">
        <f t="shared" si="256"/>
        <v>11191644339.503309</v>
      </c>
      <c r="U219" s="42">
        <f t="shared" si="251"/>
        <v>19765776641713.137</v>
      </c>
      <c r="W219" s="42">
        <f t="shared" si="235"/>
        <v>42.676061419862954</v>
      </c>
      <c r="X219" s="46">
        <f t="shared" si="257"/>
        <v>1766.1190833187568</v>
      </c>
      <c r="Y219" s="41">
        <v>177</v>
      </c>
      <c r="Z219" s="41">
        <v>1</v>
      </c>
      <c r="AB219" s="42">
        <f t="shared" si="187"/>
        <v>1860147.6342874975</v>
      </c>
      <c r="AC219" s="42">
        <f t="shared" si="184"/>
        <v>329246131.26888704</v>
      </c>
      <c r="AD219" s="42">
        <f t="shared" si="181"/>
        <v>936228597055.90063</v>
      </c>
      <c r="AE219" s="42">
        <f t="shared" si="252"/>
        <v>68.710889412250879</v>
      </c>
      <c r="AF219" s="46">
        <f t="shared" si="185"/>
        <v>2843.552309780388</v>
      </c>
      <c r="AG219" s="41">
        <v>149</v>
      </c>
      <c r="AH219" s="41">
        <v>1</v>
      </c>
      <c r="AJ219" s="42">
        <f t="shared" ref="AJ219" si="265">AJ218*AH219</f>
        <v>150814.98583204698</v>
      </c>
      <c r="AK219" s="42">
        <f t="shared" si="195"/>
        <v>22471432.888974998</v>
      </c>
      <c r="AL219" s="42">
        <f t="shared" si="229"/>
        <v>19302516251.67292</v>
      </c>
      <c r="AM219" s="42">
        <f t="shared" si="183"/>
        <v>20.756183858144254</v>
      </c>
      <c r="AN219" s="46">
        <f t="shared" si="196"/>
        <v>858.98021488176562</v>
      </c>
      <c r="AO219" s="41">
        <v>119</v>
      </c>
      <c r="AP219" s="41">
        <v>1</v>
      </c>
      <c r="AR219" s="42">
        <f t="shared" si="177"/>
        <v>848.01430394813099</v>
      </c>
      <c r="AS219" s="42">
        <f t="shared" si="174"/>
        <v>100913.70216982759</v>
      </c>
      <c r="AT219" s="42">
        <f t="shared" si="171"/>
        <v>301601816.43238884</v>
      </c>
      <c r="AU219" s="42">
        <f t="shared" si="230"/>
        <v>72.21844980082804</v>
      </c>
      <c r="AV219" s="46">
        <f t="shared" si="175"/>
        <v>2988.7102538842878</v>
      </c>
      <c r="AW219" s="41">
        <v>72</v>
      </c>
      <c r="AX219" s="41">
        <v>1</v>
      </c>
      <c r="AZ219" s="42">
        <f t="shared" si="259"/>
        <v>6.5329684171605304</v>
      </c>
      <c r="BA219" s="42">
        <f t="shared" si="254"/>
        <v>470.37372603555821</v>
      </c>
      <c r="BB219" s="42">
        <f t="shared" si="249"/>
        <v>446428.58364863112</v>
      </c>
      <c r="BC219" s="42">
        <f t="shared" si="172"/>
        <v>22.933655623323673</v>
      </c>
      <c r="BD219" s="46">
        <f t="shared" si="255"/>
        <v>949.09336754681544</v>
      </c>
      <c r="BE219" s="41">
        <v>27</v>
      </c>
      <c r="BF219" s="41">
        <v>1</v>
      </c>
      <c r="BH219" s="42">
        <f t="shared" si="217"/>
        <v>5.5039251259235283E-2</v>
      </c>
      <c r="BI219" s="42">
        <f t="shared" si="214"/>
        <v>1.4860597839993526</v>
      </c>
      <c r="BJ219" s="42">
        <f t="shared" si="211"/>
        <v>871.93082743872992</v>
      </c>
      <c r="BK219" s="42">
        <f t="shared" si="250"/>
        <v>14.17784093183004</v>
      </c>
      <c r="BL219" s="46">
        <f t="shared" si="215"/>
        <v>586.74007386980725</v>
      </c>
    </row>
    <row r="220" spans="1:64">
      <c r="A220" s="52">
        <v>9.7050000000000001</v>
      </c>
      <c r="B220" s="39">
        <f t="shared" si="231"/>
        <v>2.0700000000000003</v>
      </c>
      <c r="C220" s="39">
        <f t="shared" si="221"/>
        <v>2.0700000000000003</v>
      </c>
      <c r="D220" s="39">
        <f t="shared" si="222"/>
        <v>41.584954500000009</v>
      </c>
      <c r="E220" s="40">
        <f t="shared" si="223"/>
        <v>7657443735288.3906</v>
      </c>
      <c r="F220" s="41">
        <f t="shared" si="232"/>
        <v>42.800000000000026</v>
      </c>
      <c r="G220" s="41">
        <v>214</v>
      </c>
      <c r="H220" s="48">
        <f t="shared" si="224"/>
        <v>214</v>
      </c>
      <c r="I220" s="41">
        <v>1</v>
      </c>
      <c r="K220" s="42">
        <f t="shared" si="225"/>
        <v>191485373.05497605</v>
      </c>
      <c r="L220" s="42">
        <f t="shared" si="233"/>
        <v>40977869833.764877</v>
      </c>
      <c r="M220" s="42">
        <f t="shared" si="226"/>
        <v>76574437352883.906</v>
      </c>
      <c r="N220" s="42">
        <f t="shared" si="234"/>
        <v>44.936392597587663</v>
      </c>
      <c r="O220" s="46">
        <f t="shared" si="227"/>
        <v>1868.6778415648203</v>
      </c>
      <c r="P220" s="49">
        <v>200</v>
      </c>
      <c r="Q220" s="41">
        <v>8</v>
      </c>
      <c r="S220" s="42">
        <f t="shared" si="260"/>
        <v>449915350.33179134</v>
      </c>
      <c r="T220" s="42">
        <f t="shared" si="256"/>
        <v>89983070066.358261</v>
      </c>
      <c r="U220" s="42">
        <f t="shared" si="251"/>
        <v>22759890694963.504</v>
      </c>
      <c r="W220" s="42">
        <f t="shared" si="235"/>
        <v>6.0823741945824388</v>
      </c>
      <c r="X220" s="46">
        <f t="shared" si="257"/>
        <v>252.93525413368494</v>
      </c>
      <c r="Y220" s="41">
        <v>178</v>
      </c>
      <c r="Z220" s="41">
        <v>1</v>
      </c>
      <c r="AB220" s="42">
        <f t="shared" si="187"/>
        <v>1860147.6342874975</v>
      </c>
      <c r="AC220" s="42">
        <f t="shared" si="184"/>
        <v>331106278.90317458</v>
      </c>
      <c r="AD220" s="42">
        <f t="shared" si="181"/>
        <v>1078048230572.5623</v>
      </c>
      <c r="AE220" s="42">
        <f t="shared" si="252"/>
        <v>78.295092930585028</v>
      </c>
      <c r="AF220" s="46">
        <f t="shared" si="185"/>
        <v>3255.897877091651</v>
      </c>
      <c r="AG220" s="49">
        <v>150</v>
      </c>
      <c r="AH220" s="41">
        <v>1</v>
      </c>
      <c r="AJ220" s="42">
        <f t="shared" ref="AJ220" si="266">AJ219*AH220</f>
        <v>150814.98583204698</v>
      </c>
      <c r="AK220" s="42">
        <f t="shared" si="195"/>
        <v>22622247.874807049</v>
      </c>
      <c r="AL220" s="42">
        <f t="shared" si="229"/>
        <v>22226455756.80022</v>
      </c>
      <c r="AM220" s="42">
        <f t="shared" si="183"/>
        <v>23.626436756846552</v>
      </c>
      <c r="AN220" s="46">
        <f t="shared" si="196"/>
        <v>982.50429753059166</v>
      </c>
      <c r="AO220" s="49">
        <v>120</v>
      </c>
      <c r="AP220" s="41">
        <v>8</v>
      </c>
      <c r="AQ220" s="41" t="s">
        <v>22</v>
      </c>
      <c r="AR220" s="42">
        <f t="shared" si="177"/>
        <v>6784.1144315850479</v>
      </c>
      <c r="AS220" s="42">
        <f t="shared" si="174"/>
        <v>814093.7317902057</v>
      </c>
      <c r="AT220" s="42">
        <f t="shared" si="171"/>
        <v>347288371.20000279</v>
      </c>
      <c r="AU220" s="42">
        <f t="shared" si="230"/>
        <v>10.258399306499712</v>
      </c>
      <c r="AV220" s="46">
        <f t="shared" si="175"/>
        <v>426.59506840362212</v>
      </c>
      <c r="AW220" s="41">
        <v>73</v>
      </c>
      <c r="AX220" s="41">
        <v>1</v>
      </c>
      <c r="AZ220" s="42">
        <f t="shared" si="259"/>
        <v>6.5329684171605304</v>
      </c>
      <c r="BA220" s="42">
        <f t="shared" si="254"/>
        <v>476.90669445271874</v>
      </c>
      <c r="BB220" s="42">
        <f t="shared" si="249"/>
        <v>514053.45467212424</v>
      </c>
      <c r="BC220" s="42">
        <f t="shared" si="172"/>
        <v>25.920216981021337</v>
      </c>
      <c r="BD220" s="46">
        <f t="shared" si="255"/>
        <v>1077.8910437858999</v>
      </c>
      <c r="BE220" s="41">
        <v>28</v>
      </c>
      <c r="BF220" s="41">
        <v>1</v>
      </c>
      <c r="BH220" s="42">
        <f t="shared" si="217"/>
        <v>5.5039251259235283E-2</v>
      </c>
      <c r="BI220" s="42">
        <f t="shared" si="214"/>
        <v>1.541099035258588</v>
      </c>
      <c r="BJ220" s="42">
        <f t="shared" si="211"/>
        <v>1004.0106536564895</v>
      </c>
      <c r="BK220" s="42">
        <f t="shared" si="250"/>
        <v>15.666484089005946</v>
      </c>
      <c r="BL220" s="46">
        <f t="shared" si="215"/>
        <v>651.49002801628637</v>
      </c>
    </row>
    <row r="221" spans="1:64">
      <c r="A221" s="52">
        <v>9.7050000000000001</v>
      </c>
      <c r="B221" s="39">
        <f t="shared" si="231"/>
        <v>2.0750000000000002</v>
      </c>
      <c r="C221" s="39">
        <f t="shared" si="221"/>
        <v>2.0750000000000002</v>
      </c>
      <c r="D221" s="39">
        <f t="shared" si="222"/>
        <v>41.786090625000007</v>
      </c>
      <c r="E221" s="40">
        <f t="shared" si="223"/>
        <v>8796093022208.127</v>
      </c>
      <c r="F221" s="41">
        <f t="shared" si="232"/>
        <v>43.000000000000021</v>
      </c>
      <c r="G221" s="41">
        <v>215</v>
      </c>
      <c r="H221" s="48">
        <f t="shared" si="224"/>
        <v>215</v>
      </c>
      <c r="I221" s="41">
        <v>1</v>
      </c>
      <c r="K221" s="42">
        <f t="shared" si="225"/>
        <v>191485373.05497605</v>
      </c>
      <c r="L221" s="42">
        <f t="shared" si="233"/>
        <v>41169355206.819847</v>
      </c>
      <c r="M221" s="42">
        <f t="shared" si="226"/>
        <v>87960930222081.266</v>
      </c>
      <c r="N221" s="42">
        <f t="shared" si="234"/>
        <v>51.130967036561351</v>
      </c>
      <c r="O221" s="46">
        <f t="shared" si="227"/>
        <v>2136.5632223336406</v>
      </c>
      <c r="P221" s="41">
        <v>201</v>
      </c>
      <c r="Q221" s="41">
        <v>1</v>
      </c>
      <c r="S221" s="42">
        <f t="shared" si="260"/>
        <v>449915350.33179134</v>
      </c>
      <c r="T221" s="42">
        <f t="shared" si="256"/>
        <v>90432985416.690063</v>
      </c>
      <c r="U221" s="42">
        <f t="shared" si="251"/>
        <v>26207399361123.223</v>
      </c>
      <c r="W221" s="42">
        <f t="shared" si="235"/>
        <v>6.9353010320983293</v>
      </c>
      <c r="X221" s="46">
        <f t="shared" si="257"/>
        <v>289.79911743891688</v>
      </c>
      <c r="Y221" s="41">
        <v>179</v>
      </c>
      <c r="Z221" s="41">
        <v>1</v>
      </c>
      <c r="AB221" s="42">
        <f t="shared" si="187"/>
        <v>1860147.6342874975</v>
      </c>
      <c r="AC221" s="42">
        <f t="shared" si="184"/>
        <v>332966426.53746206</v>
      </c>
      <c r="AD221" s="42">
        <f t="shared" si="181"/>
        <v>1241343418025.2637</v>
      </c>
      <c r="AE221" s="42">
        <f t="shared" si="252"/>
        <v>89.219494604325021</v>
      </c>
      <c r="AF221" s="46">
        <f t="shared" si="185"/>
        <v>3728.1338870530244</v>
      </c>
      <c r="AG221" s="41">
        <v>151</v>
      </c>
      <c r="AH221" s="41">
        <v>1</v>
      </c>
      <c r="AJ221" s="42">
        <f t="shared" ref="AJ221" si="267">AJ220*AH221</f>
        <v>150814.98583204698</v>
      </c>
      <c r="AK221" s="42">
        <f t="shared" si="195"/>
        <v>22773062.860639095</v>
      </c>
      <c r="AL221" s="42">
        <f t="shared" si="229"/>
        <v>25593163438.596813</v>
      </c>
      <c r="AM221" s="42">
        <f t="shared" si="183"/>
        <v>26.894952608308191</v>
      </c>
      <c r="AN221" s="46">
        <f t="shared" si="196"/>
        <v>1123.8349270458464</v>
      </c>
      <c r="AO221" s="41">
        <v>121</v>
      </c>
      <c r="AP221" s="41">
        <v>1</v>
      </c>
      <c r="AQ221" s="41" t="s">
        <v>84</v>
      </c>
      <c r="AR221" s="42">
        <f t="shared" si="177"/>
        <v>6784.1144315850479</v>
      </c>
      <c r="AS221" s="42">
        <f t="shared" si="174"/>
        <v>820877.84622179077</v>
      </c>
      <c r="AT221" s="42">
        <f t="shared" si="171"/>
        <v>399893178.72807455</v>
      </c>
      <c r="AU221" s="42">
        <f t="shared" si="230"/>
        <v>11.658259531281452</v>
      </c>
      <c r="AV221" s="46">
        <f t="shared" si="175"/>
        <v>487.15308930389688</v>
      </c>
      <c r="AW221" s="41">
        <v>74</v>
      </c>
      <c r="AX221" s="41">
        <v>1</v>
      </c>
      <c r="AZ221" s="42">
        <f t="shared" si="259"/>
        <v>6.5329684171605304</v>
      </c>
      <c r="BA221" s="42">
        <f t="shared" si="254"/>
        <v>483.43966286987927</v>
      </c>
      <c r="BB221" s="42">
        <f t="shared" si="249"/>
        <v>591918.66780531639</v>
      </c>
      <c r="BC221" s="42">
        <f t="shared" si="172"/>
        <v>29.301376085078985</v>
      </c>
      <c r="BD221" s="46">
        <f t="shared" si="255"/>
        <v>1224.3899565283184</v>
      </c>
      <c r="BE221" s="41">
        <v>29</v>
      </c>
      <c r="BF221" s="41">
        <v>1</v>
      </c>
      <c r="BH221" s="42">
        <f t="shared" si="217"/>
        <v>5.5039251259235283E-2</v>
      </c>
      <c r="BI221" s="42">
        <f t="shared" si="214"/>
        <v>1.5961382865178233</v>
      </c>
      <c r="BJ221" s="42">
        <f t="shared" si="211"/>
        <v>1156.0911480572549</v>
      </c>
      <c r="BK221" s="42">
        <f t="shared" si="250"/>
        <v>17.333641853167919</v>
      </c>
      <c r="BL221" s="46">
        <f t="shared" si="215"/>
        <v>724.30512933776777</v>
      </c>
    </row>
    <row r="222" spans="1:64">
      <c r="A222" s="52">
        <v>9.7050000000000001</v>
      </c>
      <c r="B222" s="39">
        <f t="shared" si="231"/>
        <v>2.08</v>
      </c>
      <c r="C222" s="39">
        <f t="shared" si="221"/>
        <v>2.08</v>
      </c>
      <c r="D222" s="39">
        <f t="shared" si="222"/>
        <v>41.987712000000009</v>
      </c>
      <c r="E222" s="40">
        <f t="shared" si="223"/>
        <v>10104057585011.373</v>
      </c>
      <c r="F222" s="41">
        <f t="shared" si="232"/>
        <v>43.200000000000024</v>
      </c>
      <c r="G222" s="41">
        <v>216</v>
      </c>
      <c r="H222" s="48">
        <f t="shared" si="224"/>
        <v>216</v>
      </c>
      <c r="I222" s="41">
        <v>1</v>
      </c>
      <c r="K222" s="42">
        <f t="shared" si="225"/>
        <v>191485373.05497605</v>
      </c>
      <c r="L222" s="42">
        <f t="shared" si="233"/>
        <v>41360840579.874825</v>
      </c>
      <c r="M222" s="42">
        <f t="shared" si="226"/>
        <v>101040575850113.73</v>
      </c>
      <c r="N222" s="42">
        <f t="shared" si="234"/>
        <v>58.18141062792445</v>
      </c>
      <c r="O222" s="46">
        <f t="shared" si="227"/>
        <v>2442.9043131990315</v>
      </c>
      <c r="P222" s="41">
        <v>202</v>
      </c>
      <c r="Q222" s="41">
        <v>1</v>
      </c>
      <c r="S222" s="42">
        <f t="shared" si="260"/>
        <v>449915350.33179134</v>
      </c>
      <c r="T222" s="42">
        <f t="shared" si="256"/>
        <v>90882900767.021851</v>
      </c>
      <c r="U222" s="42">
        <f t="shared" si="251"/>
        <v>30176937249414.461</v>
      </c>
      <c r="W222" s="42">
        <f t="shared" si="235"/>
        <v>7.9080748251557278</v>
      </c>
      <c r="X222" s="46">
        <f t="shared" si="257"/>
        <v>332.04196823308911</v>
      </c>
      <c r="Y222" s="49">
        <v>180</v>
      </c>
      <c r="Z222" s="41">
        <v>10</v>
      </c>
      <c r="AB222" s="42">
        <f t="shared" si="187"/>
        <v>18601476.342874974</v>
      </c>
      <c r="AC222" s="42">
        <f t="shared" si="184"/>
        <v>3348265741.7174954</v>
      </c>
      <c r="AD222" s="42">
        <f t="shared" si="181"/>
        <v>1429365116108.8171</v>
      </c>
      <c r="AE222" s="42">
        <f t="shared" si="252"/>
        <v>10.167192583391934</v>
      </c>
      <c r="AF222" s="46">
        <f t="shared" si="185"/>
        <v>426.89715403999662</v>
      </c>
      <c r="AG222" s="41">
        <v>152</v>
      </c>
      <c r="AH222" s="41">
        <v>1</v>
      </c>
      <c r="AJ222" s="42">
        <f t="shared" ref="AJ222" si="268">AJ221*AH222</f>
        <v>150814.98583204698</v>
      </c>
      <c r="AK222" s="42">
        <f t="shared" si="195"/>
        <v>22923877.846471142</v>
      </c>
      <c r="AL222" s="42">
        <f t="shared" si="229"/>
        <v>29469665282.631207</v>
      </c>
      <c r="AM222" s="42">
        <f t="shared" si="183"/>
        <v>30.617160293372716</v>
      </c>
      <c r="AN222" s="46">
        <f t="shared" si="196"/>
        <v>1285.5445086559694</v>
      </c>
      <c r="AO222" s="41">
        <v>122</v>
      </c>
      <c r="AP222" s="41">
        <v>1</v>
      </c>
      <c r="AR222" s="42">
        <f t="shared" si="177"/>
        <v>6784.1144315850479</v>
      </c>
      <c r="AS222" s="42">
        <f t="shared" si="174"/>
        <v>827661.96065337583</v>
      </c>
      <c r="AT222" s="42">
        <f t="shared" si="171"/>
        <v>460463520.04111165</v>
      </c>
      <c r="AU222" s="42">
        <f t="shared" si="230"/>
        <v>13.250126484629238</v>
      </c>
      <c r="AV222" s="46">
        <f t="shared" si="175"/>
        <v>556.34249480018502</v>
      </c>
      <c r="AW222" s="41">
        <v>75</v>
      </c>
      <c r="AX222" s="41">
        <v>1</v>
      </c>
      <c r="AZ222" s="42">
        <f t="shared" si="259"/>
        <v>6.5329684171605304</v>
      </c>
      <c r="BA222" s="42">
        <f t="shared" si="254"/>
        <v>489.9726312870398</v>
      </c>
      <c r="BB222" s="42">
        <f t="shared" si="249"/>
        <v>681574.4000000034</v>
      </c>
      <c r="BC222" s="42">
        <f t="shared" si="172"/>
        <v>33.12983235330536</v>
      </c>
      <c r="BD222" s="46">
        <f t="shared" si="255"/>
        <v>1391.0458594588681</v>
      </c>
      <c r="BE222" s="49">
        <v>30</v>
      </c>
      <c r="BF222" s="41">
        <v>1</v>
      </c>
      <c r="BH222" s="42">
        <f t="shared" si="217"/>
        <v>5.5039251259235283E-2</v>
      </c>
      <c r="BI222" s="42">
        <f t="shared" si="214"/>
        <v>1.6511775377770586</v>
      </c>
      <c r="BJ222" s="42">
        <f t="shared" si="211"/>
        <v>1331.2000000000023</v>
      </c>
      <c r="BK222" s="42">
        <f t="shared" si="250"/>
        <v>19.201153846153876</v>
      </c>
      <c r="BL222" s="46">
        <f t="shared" si="215"/>
        <v>806.21251776000145</v>
      </c>
    </row>
    <row r="223" spans="1:64">
      <c r="A223" s="52">
        <v>9.7050000000000001</v>
      </c>
      <c r="B223" s="39">
        <f t="shared" si="231"/>
        <v>2.085</v>
      </c>
      <c r="C223" s="39">
        <f t="shared" si="221"/>
        <v>2.085</v>
      </c>
      <c r="D223" s="39">
        <f t="shared" si="222"/>
        <v>42.189818625000001</v>
      </c>
      <c r="E223" s="40">
        <f t="shared" si="223"/>
        <v>11606514326697.883</v>
      </c>
      <c r="F223" s="41">
        <f t="shared" si="232"/>
        <v>43.400000000000027</v>
      </c>
      <c r="G223" s="41">
        <v>217</v>
      </c>
      <c r="H223" s="48">
        <f t="shared" si="224"/>
        <v>217</v>
      </c>
      <c r="I223" s="41">
        <v>1</v>
      </c>
      <c r="K223" s="42">
        <f t="shared" si="225"/>
        <v>191485373.05497605</v>
      </c>
      <c r="L223" s="42">
        <f t="shared" si="233"/>
        <v>41552325952.929802</v>
      </c>
      <c r="M223" s="42">
        <f t="shared" si="226"/>
        <v>116065143266978.83</v>
      </c>
      <c r="N223" s="42">
        <f t="shared" si="234"/>
        <v>66.206223286856982</v>
      </c>
      <c r="O223" s="46">
        <f t="shared" si="227"/>
        <v>2793.2285523187475</v>
      </c>
      <c r="P223" s="41">
        <v>203</v>
      </c>
      <c r="Q223" s="41">
        <v>1</v>
      </c>
      <c r="S223" s="42">
        <f t="shared" si="260"/>
        <v>449915350.33179134</v>
      </c>
      <c r="T223" s="42">
        <f t="shared" si="256"/>
        <v>91332816117.353638</v>
      </c>
      <c r="U223" s="42">
        <f t="shared" si="251"/>
        <v>34747525576715.684</v>
      </c>
      <c r="W223" s="42">
        <f t="shared" si="235"/>
        <v>9.0175669674399437</v>
      </c>
      <c r="X223" s="46">
        <f t="shared" si="257"/>
        <v>380.44951479508251</v>
      </c>
      <c r="Y223" s="41">
        <v>181</v>
      </c>
      <c r="Z223" s="41">
        <v>1</v>
      </c>
      <c r="AB223" s="42">
        <f t="shared" si="187"/>
        <v>18601476.342874974</v>
      </c>
      <c r="AC223" s="42">
        <f t="shared" si="184"/>
        <v>3366867218.0603704</v>
      </c>
      <c r="AD223" s="42">
        <f t="shared" si="181"/>
        <v>1645856255058.4895</v>
      </c>
      <c r="AE223" s="42">
        <f t="shared" si="252"/>
        <v>11.586659779450301</v>
      </c>
      <c r="AF223" s="46">
        <f t="shared" si="185"/>
        <v>488.8390745645907</v>
      </c>
      <c r="AG223" s="41">
        <v>153</v>
      </c>
      <c r="AH223" s="41">
        <v>1</v>
      </c>
      <c r="AJ223" s="42">
        <f t="shared" ref="AJ223" si="269">AJ222*AH223</f>
        <v>150814.98583204698</v>
      </c>
      <c r="AK223" s="42">
        <f t="shared" si="195"/>
        <v>23074692.832303189</v>
      </c>
      <c r="AL223" s="42">
        <f t="shared" si="229"/>
        <v>33933130446.011303</v>
      </c>
      <c r="AM223" s="42">
        <f t="shared" si="183"/>
        <v>34.856224155697781</v>
      </c>
      <c r="AN223" s="46">
        <f t="shared" si="196"/>
        <v>1470.5777750812333</v>
      </c>
      <c r="AO223" s="41">
        <v>123</v>
      </c>
      <c r="AP223" s="41">
        <v>1</v>
      </c>
      <c r="AR223" s="42">
        <f t="shared" si="177"/>
        <v>6784.1144315850479</v>
      </c>
      <c r="AS223" s="42">
        <f t="shared" si="174"/>
        <v>834446.0750849609</v>
      </c>
      <c r="AT223" s="42">
        <f t="shared" si="171"/>
        <v>530205163.21892548</v>
      </c>
      <c r="AU223" s="42">
        <f t="shared" si="230"/>
        <v>15.060452408592205</v>
      </c>
      <c r="AV223" s="46">
        <f t="shared" si="175"/>
        <v>635.39775552894957</v>
      </c>
      <c r="AW223" s="41">
        <v>76</v>
      </c>
      <c r="AX223" s="41">
        <v>1</v>
      </c>
      <c r="AZ223" s="42">
        <f t="shared" si="259"/>
        <v>6.5329684171605304</v>
      </c>
      <c r="BA223" s="42">
        <f t="shared" si="254"/>
        <v>496.50559970420034</v>
      </c>
      <c r="BB223" s="42">
        <f t="shared" si="249"/>
        <v>784805.41947292234</v>
      </c>
      <c r="BC223" s="42">
        <f t="shared" si="172"/>
        <v>37.465383645013453</v>
      </c>
      <c r="BD223" s="46">
        <f t="shared" si="255"/>
        <v>1580.6577406991589</v>
      </c>
      <c r="BE223" s="41">
        <v>31</v>
      </c>
      <c r="BF223" s="41">
        <v>1</v>
      </c>
      <c r="BH223" s="42">
        <f t="shared" si="217"/>
        <v>5.5039251259235283E-2</v>
      </c>
      <c r="BI223" s="42">
        <f t="shared" si="214"/>
        <v>1.7062167890362938</v>
      </c>
      <c r="BJ223" s="42">
        <f t="shared" si="211"/>
        <v>1532.8230849080467</v>
      </c>
      <c r="BK223" s="42">
        <f t="shared" si="250"/>
        <v>21.293652532473278</v>
      </c>
      <c r="BL223" s="46">
        <f t="shared" si="215"/>
        <v>898.37533820881958</v>
      </c>
    </row>
    <row r="224" spans="1:64">
      <c r="A224" s="52">
        <v>9.7050000000000001</v>
      </c>
      <c r="B224" s="39">
        <f t="shared" si="231"/>
        <v>2.09</v>
      </c>
      <c r="C224" s="39">
        <f t="shared" si="221"/>
        <v>2.09</v>
      </c>
      <c r="D224" s="39">
        <f t="shared" si="222"/>
        <v>42.392410499999997</v>
      </c>
      <c r="E224" s="40">
        <f t="shared" si="223"/>
        <v>13332383914327.375</v>
      </c>
      <c r="F224" s="41">
        <f t="shared" si="232"/>
        <v>43.600000000000023</v>
      </c>
      <c r="G224" s="41">
        <v>218</v>
      </c>
      <c r="H224" s="48">
        <f t="shared" si="224"/>
        <v>218</v>
      </c>
      <c r="I224" s="41">
        <v>1</v>
      </c>
      <c r="K224" s="42">
        <f t="shared" si="225"/>
        <v>191485373.05497605</v>
      </c>
      <c r="L224" s="42">
        <f t="shared" si="233"/>
        <v>41743811325.984779</v>
      </c>
      <c r="M224" s="42">
        <f t="shared" si="226"/>
        <v>133323839143273.75</v>
      </c>
      <c r="N224" s="42">
        <f t="shared" si="234"/>
        <v>75.340344231238234</v>
      </c>
      <c r="O224" s="46">
        <f t="shared" si="227"/>
        <v>3193.8587998619578</v>
      </c>
      <c r="P224" s="41">
        <v>204</v>
      </c>
      <c r="Q224" s="41">
        <v>1</v>
      </c>
      <c r="S224" s="42">
        <f t="shared" si="260"/>
        <v>449915350.33179134</v>
      </c>
      <c r="T224" s="42">
        <f t="shared" si="256"/>
        <v>91782731467.68544</v>
      </c>
      <c r="U224" s="42">
        <f t="shared" si="251"/>
        <v>40010143516881.812</v>
      </c>
      <c r="W224" s="42">
        <f t="shared" si="235"/>
        <v>10.283028015979093</v>
      </c>
      <c r="X224" s="46">
        <f t="shared" si="257"/>
        <v>435.92234483638623</v>
      </c>
      <c r="Y224" s="41">
        <v>182</v>
      </c>
      <c r="Z224" s="41">
        <v>1</v>
      </c>
      <c r="AB224" s="42">
        <f t="shared" si="187"/>
        <v>18601476.342874974</v>
      </c>
      <c r="AC224" s="42">
        <f t="shared" si="184"/>
        <v>3385468694.4032454</v>
      </c>
      <c r="AD224" s="42">
        <f t="shared" si="181"/>
        <v>1895126167406.1335</v>
      </c>
      <c r="AE224" s="42">
        <f t="shared" si="252"/>
        <v>13.204781342144575</v>
      </c>
      <c r="AF224" s="46">
        <f t="shared" si="185"/>
        <v>559.78251121893368</v>
      </c>
      <c r="AG224" s="41">
        <v>154</v>
      </c>
      <c r="AH224" s="41">
        <v>1</v>
      </c>
      <c r="AJ224" s="42">
        <f t="shared" ref="AJ224" si="270">AJ223*AH224</f>
        <v>150814.98583204698</v>
      </c>
      <c r="AK224" s="42">
        <f t="shared" si="195"/>
        <v>23225507.818135235</v>
      </c>
      <c r="AL224" s="42">
        <f t="shared" si="229"/>
        <v>39072405778.204758</v>
      </c>
      <c r="AM224" s="42">
        <f t="shared" si="183"/>
        <v>39.684126206382373</v>
      </c>
      <c r="AN224" s="46">
        <f t="shared" si="196"/>
        <v>1682.3057684747691</v>
      </c>
      <c r="AO224" s="41">
        <v>124</v>
      </c>
      <c r="AP224" s="41">
        <v>1</v>
      </c>
      <c r="AR224" s="42">
        <f t="shared" si="177"/>
        <v>6784.1144315850479</v>
      </c>
      <c r="AS224" s="42">
        <f t="shared" si="174"/>
        <v>841230.18951654597</v>
      </c>
      <c r="AT224" s="42">
        <f t="shared" si="171"/>
        <v>610506340.28444827</v>
      </c>
      <c r="AU224" s="42">
        <f t="shared" si="230"/>
        <v>17.119347856349826</v>
      </c>
      <c r="AV224" s="46">
        <f t="shared" si="175"/>
        <v>725.73042181867675</v>
      </c>
      <c r="AW224" s="41">
        <v>77</v>
      </c>
      <c r="AX224" s="41">
        <v>1</v>
      </c>
      <c r="AZ224" s="42">
        <f t="shared" si="259"/>
        <v>6.5329684171605304</v>
      </c>
      <c r="BA224" s="42">
        <f t="shared" si="254"/>
        <v>503.03856812136087</v>
      </c>
      <c r="BB224" s="42">
        <f t="shared" si="249"/>
        <v>903666.57610231417</v>
      </c>
      <c r="BC224" s="42">
        <f t="shared" si="172"/>
        <v>42.375889120434536</v>
      </c>
      <c r="BD224" s="46">
        <f t="shared" si="255"/>
        <v>1796.4160868959445</v>
      </c>
      <c r="BE224" s="41">
        <v>32</v>
      </c>
      <c r="BF224" s="41">
        <v>1</v>
      </c>
      <c r="BH224" s="42">
        <f t="shared" si="217"/>
        <v>5.5039251259235283E-2</v>
      </c>
      <c r="BI224" s="42">
        <f t="shared" si="214"/>
        <v>1.7612560402955291</v>
      </c>
      <c r="BJ224" s="42">
        <f t="shared" si="211"/>
        <v>1764.9737814498271</v>
      </c>
      <c r="BK224" s="42">
        <f t="shared" si="250"/>
        <v>23.638921087146656</v>
      </c>
      <c r="BL224" s="46">
        <f t="shared" si="215"/>
        <v>1002.1108465034273</v>
      </c>
    </row>
    <row r="225" spans="1:72">
      <c r="A225" s="52">
        <v>9.7050000000000001</v>
      </c>
      <c r="B225" s="39">
        <f t="shared" si="231"/>
        <v>2.0949999999999998</v>
      </c>
      <c r="C225" s="39">
        <f t="shared" si="221"/>
        <v>2.0949999999999998</v>
      </c>
      <c r="D225" s="39">
        <f t="shared" si="222"/>
        <v>42.59548762499999</v>
      </c>
      <c r="E225" s="40">
        <f t="shared" si="223"/>
        <v>15314887470576.785</v>
      </c>
      <c r="F225" s="41">
        <f t="shared" si="232"/>
        <v>43.800000000000026</v>
      </c>
      <c r="G225" s="41">
        <v>219</v>
      </c>
      <c r="H225" s="48">
        <f t="shared" si="224"/>
        <v>219</v>
      </c>
      <c r="I225" s="41">
        <v>1</v>
      </c>
      <c r="K225" s="42">
        <f t="shared" si="225"/>
        <v>191485373.05497605</v>
      </c>
      <c r="L225" s="42">
        <f t="shared" si="233"/>
        <v>41935296699.039757</v>
      </c>
      <c r="M225" s="42">
        <f t="shared" si="226"/>
        <v>153148874705767.84</v>
      </c>
      <c r="N225" s="42">
        <f t="shared" si="234"/>
        <v>85.737436790455035</v>
      </c>
      <c r="O225" s="46">
        <f t="shared" si="227"/>
        <v>3652.0279278070466</v>
      </c>
      <c r="P225" s="41">
        <v>205</v>
      </c>
      <c r="Q225" s="41">
        <v>1</v>
      </c>
      <c r="S225" s="42">
        <f t="shared" si="260"/>
        <v>449915350.33179134</v>
      </c>
      <c r="T225" s="42">
        <f t="shared" si="256"/>
        <v>92232646818.017227</v>
      </c>
      <c r="U225" s="42">
        <f t="shared" si="251"/>
        <v>46069537203815.031</v>
      </c>
      <c r="W225" s="42">
        <f t="shared" si="235"/>
        <v>11.72642373389432</v>
      </c>
      <c r="X225" s="46">
        <f t="shared" si="257"/>
        <v>499.49273704260168</v>
      </c>
      <c r="Y225" s="41">
        <v>183</v>
      </c>
      <c r="Z225" s="41">
        <v>1</v>
      </c>
      <c r="AB225" s="42">
        <f t="shared" si="187"/>
        <v>18601476.342874974</v>
      </c>
      <c r="AC225" s="42">
        <f t="shared" si="184"/>
        <v>3404070170.7461205</v>
      </c>
      <c r="AD225" s="42">
        <f t="shared" si="181"/>
        <v>2182136273477.7959</v>
      </c>
      <c r="AE225" s="42">
        <f t="shared" si="252"/>
        <v>15.049420264853028</v>
      </c>
      <c r="AF225" s="46">
        <f t="shared" si="185"/>
        <v>641.03739465497119</v>
      </c>
      <c r="AG225" s="41">
        <v>155</v>
      </c>
      <c r="AH225" s="41">
        <v>1</v>
      </c>
      <c r="AJ225" s="42">
        <f t="shared" ref="AJ225" si="271">AJ224*AH225</f>
        <v>150814.98583204698</v>
      </c>
      <c r="AK225" s="42">
        <f t="shared" si="195"/>
        <v>23376322.803967282</v>
      </c>
      <c r="AL225" s="42">
        <f t="shared" si="229"/>
        <v>44989782425.600456</v>
      </c>
      <c r="AM225" s="42">
        <f t="shared" si="183"/>
        <v>45.182900072374224</v>
      </c>
      <c r="AN225" s="46">
        <f t="shared" si="196"/>
        <v>1924.5876608944275</v>
      </c>
      <c r="AO225" s="41">
        <v>125</v>
      </c>
      <c r="AP225" s="41">
        <v>1</v>
      </c>
      <c r="AR225" s="42">
        <f t="shared" si="177"/>
        <v>6784.1144315850479</v>
      </c>
      <c r="AS225" s="42">
        <f t="shared" si="174"/>
        <v>848014.30394813104</v>
      </c>
      <c r="AT225" s="42">
        <f t="shared" si="171"/>
        <v>702965350.4000057</v>
      </c>
      <c r="AU225" s="42">
        <f t="shared" si="230"/>
        <v>19.461089357399747</v>
      </c>
      <c r="AV225" s="46">
        <f t="shared" si="175"/>
        <v>828.95459089213989</v>
      </c>
      <c r="AW225" s="41">
        <v>78</v>
      </c>
      <c r="AX225" s="41">
        <v>1</v>
      </c>
      <c r="AZ225" s="42">
        <f t="shared" si="259"/>
        <v>6.5329684171605304</v>
      </c>
      <c r="BA225" s="42">
        <f t="shared" si="254"/>
        <v>509.5715365385214</v>
      </c>
      <c r="BB225" s="42">
        <f t="shared" si="249"/>
        <v>1040523.6594571018</v>
      </c>
      <c r="BC225" s="42">
        <f t="shared" si="172"/>
        <v>47.938363478393448</v>
      </c>
      <c r="BD225" s="46">
        <f t="shared" si="255"/>
        <v>2041.9579683066595</v>
      </c>
      <c r="BE225" s="41">
        <v>33</v>
      </c>
      <c r="BF225" s="41">
        <v>1</v>
      </c>
      <c r="BH225" s="42">
        <f t="shared" si="217"/>
        <v>5.5039251259235283E-2</v>
      </c>
      <c r="BI225" s="42">
        <f t="shared" si="214"/>
        <v>1.8162952915547643</v>
      </c>
      <c r="BJ225" s="42">
        <f t="shared" si="211"/>
        <v>2032.2727723771463</v>
      </c>
      <c r="BK225" s="42">
        <f t="shared" si="250"/>
        <v>26.268298771932759</v>
      </c>
      <c r="BL225" s="46">
        <f t="shared" si="215"/>
        <v>1118.9109952696642</v>
      </c>
    </row>
    <row r="226" spans="1:72">
      <c r="A226" s="52">
        <v>9.7050000000000001</v>
      </c>
      <c r="B226" s="39">
        <f t="shared" si="231"/>
        <v>2.1</v>
      </c>
      <c r="C226" s="39">
        <f t="shared" si="221"/>
        <v>2.1</v>
      </c>
      <c r="D226" s="39">
        <f t="shared" si="222"/>
        <v>42.799050000000008</v>
      </c>
      <c r="E226" s="40">
        <f t="shared" si="223"/>
        <v>17592186044416.258</v>
      </c>
      <c r="F226" s="41">
        <f t="shared" si="232"/>
        <v>44.000000000000021</v>
      </c>
      <c r="G226" s="49">
        <v>220</v>
      </c>
      <c r="H226" s="48">
        <f t="shared" si="224"/>
        <v>220</v>
      </c>
      <c r="I226" s="41">
        <v>12</v>
      </c>
      <c r="K226" s="42">
        <f t="shared" si="225"/>
        <v>2297824476.6597128</v>
      </c>
      <c r="L226" s="42">
        <f t="shared" si="233"/>
        <v>505521384865.13684</v>
      </c>
      <c r="M226" s="42">
        <f t="shared" si="226"/>
        <v>175921860444162.56</v>
      </c>
      <c r="N226" s="42">
        <f t="shared" si="234"/>
        <v>8.1310409432008548</v>
      </c>
      <c r="O226" s="46">
        <f t="shared" si="227"/>
        <v>348.00082788010059</v>
      </c>
      <c r="P226" s="41">
        <v>206</v>
      </c>
      <c r="Q226" s="41">
        <v>1</v>
      </c>
      <c r="S226" s="42">
        <f t="shared" si="260"/>
        <v>449915350.33179134</v>
      </c>
      <c r="T226" s="42">
        <f t="shared" si="256"/>
        <v>92682562168.349014</v>
      </c>
      <c r="U226" s="42">
        <f t="shared" si="251"/>
        <v>53046302321309.664</v>
      </c>
      <c r="W226" s="42">
        <f t="shared" si="235"/>
        <v>13.372818668342171</v>
      </c>
      <c r="X226" s="46">
        <f t="shared" si="257"/>
        <v>572.34393482731014</v>
      </c>
      <c r="Y226" s="41">
        <v>184</v>
      </c>
      <c r="Z226" s="41">
        <v>1</v>
      </c>
      <c r="AB226" s="42">
        <f t="shared" si="187"/>
        <v>18601476.342874974</v>
      </c>
      <c r="AC226" s="42">
        <f t="shared" si="184"/>
        <v>3422671647.088995</v>
      </c>
      <c r="AD226" s="42">
        <f t="shared" si="181"/>
        <v>2512598725641.4985</v>
      </c>
      <c r="AE226" s="42">
        <f t="shared" si="252"/>
        <v>17.152355477956231</v>
      </c>
      <c r="AF226" s="46">
        <f t="shared" si="185"/>
        <v>734.10451971882276</v>
      </c>
      <c r="AG226" s="41">
        <v>156</v>
      </c>
      <c r="AH226" s="41">
        <v>1</v>
      </c>
      <c r="AJ226" s="42">
        <f t="shared" ref="AJ226" si="272">AJ225*AH226</f>
        <v>150814.98583204698</v>
      </c>
      <c r="AK226" s="42">
        <f t="shared" si="195"/>
        <v>23527137.789799329</v>
      </c>
      <c r="AL226" s="42">
        <f t="shared" si="229"/>
        <v>51803029610.653809</v>
      </c>
      <c r="AM226" s="42">
        <f t="shared" si="183"/>
        <v>51.446038009756826</v>
      </c>
      <c r="AN226" s="46">
        <f t="shared" si="196"/>
        <v>2201.8415530814832</v>
      </c>
      <c r="AO226" s="41">
        <v>126</v>
      </c>
      <c r="AP226" s="41">
        <v>1</v>
      </c>
      <c r="AR226" s="42">
        <f t="shared" si="177"/>
        <v>6784.1144315850479</v>
      </c>
      <c r="AS226" s="42">
        <f t="shared" si="174"/>
        <v>854798.41837971599</v>
      </c>
      <c r="AT226" s="42">
        <f t="shared" si="171"/>
        <v>809422337.66646409</v>
      </c>
      <c r="AU226" s="42">
        <f t="shared" si="230"/>
        <v>22.124697746156389</v>
      </c>
      <c r="AV226" s="46">
        <f t="shared" si="175"/>
        <v>946.9160450726348</v>
      </c>
      <c r="AW226" s="41">
        <v>79</v>
      </c>
      <c r="AX226" s="41">
        <v>1</v>
      </c>
      <c r="AZ226" s="42">
        <f t="shared" si="259"/>
        <v>6.5329684171605304</v>
      </c>
      <c r="BA226" s="42">
        <f t="shared" si="254"/>
        <v>516.10450495568193</v>
      </c>
      <c r="BB226" s="42">
        <f t="shared" si="249"/>
        <v>1198100.4360396769</v>
      </c>
      <c r="BC226" s="42">
        <f t="shared" si="172"/>
        <v>54.240220589076308</v>
      </c>
      <c r="BD226" s="46">
        <f t="shared" si="255"/>
        <v>2321.4299130029067</v>
      </c>
      <c r="BE226" s="41">
        <v>34</v>
      </c>
      <c r="BF226" s="41">
        <v>1</v>
      </c>
      <c r="BH226" s="42">
        <f t="shared" si="217"/>
        <v>5.5039251259235283E-2</v>
      </c>
      <c r="BI226" s="42">
        <f t="shared" si="214"/>
        <v>1.8713345428139996</v>
      </c>
      <c r="BJ226" s="42">
        <f t="shared" si="211"/>
        <v>2340.0399141399871</v>
      </c>
      <c r="BK226" s="42">
        <f t="shared" si="250"/>
        <v>29.217140014408407</v>
      </c>
      <c r="BL226" s="46">
        <f t="shared" si="215"/>
        <v>1250.4658363336664</v>
      </c>
    </row>
    <row r="227" spans="1:72">
      <c r="A227" s="52">
        <v>9.7050000000000001</v>
      </c>
      <c r="B227" s="39">
        <f t="shared" si="231"/>
        <v>2.105</v>
      </c>
      <c r="C227" s="39">
        <f t="shared" si="221"/>
        <v>2.105</v>
      </c>
      <c r="D227" s="39">
        <f t="shared" si="222"/>
        <v>43.003097624999995</v>
      </c>
      <c r="E227" s="40">
        <f t="shared" si="223"/>
        <v>20208115170022.754</v>
      </c>
      <c r="F227" s="41">
        <f t="shared" si="232"/>
        <v>44.200000000000024</v>
      </c>
      <c r="G227" s="41">
        <v>221</v>
      </c>
      <c r="H227" s="48">
        <f t="shared" si="224"/>
        <v>221</v>
      </c>
      <c r="I227" s="41">
        <v>1</v>
      </c>
      <c r="K227" s="42">
        <f t="shared" si="225"/>
        <v>2297824476.6597128</v>
      </c>
      <c r="L227" s="42">
        <f t="shared" si="233"/>
        <v>507819209341.79651</v>
      </c>
      <c r="M227" s="42">
        <f t="shared" si="226"/>
        <v>202081151700227.53</v>
      </c>
      <c r="N227" s="42">
        <f t="shared" si="234"/>
        <v>9.253732547621766</v>
      </c>
      <c r="O227" s="46">
        <f t="shared" si="227"/>
        <v>397.93916414101875</v>
      </c>
      <c r="P227" s="41">
        <v>207</v>
      </c>
      <c r="Q227" s="41">
        <v>1</v>
      </c>
      <c r="S227" s="42">
        <f t="shared" si="260"/>
        <v>449915350.33179134</v>
      </c>
      <c r="T227" s="42">
        <f t="shared" si="256"/>
        <v>93132477518.680801</v>
      </c>
      <c r="U227" s="42">
        <f t="shared" si="251"/>
        <v>61079281644247.547</v>
      </c>
      <c r="W227" s="42">
        <f t="shared" si="235"/>
        <v>15.250813997211297</v>
      </c>
      <c r="X227" s="46">
        <f t="shared" si="257"/>
        <v>655.83224318279383</v>
      </c>
      <c r="Y227" s="41">
        <v>185</v>
      </c>
      <c r="Z227" s="41">
        <v>1</v>
      </c>
      <c r="AB227" s="42">
        <f t="shared" si="187"/>
        <v>18601476.342874974</v>
      </c>
      <c r="AC227" s="42">
        <f t="shared" si="184"/>
        <v>3441273123.43187</v>
      </c>
      <c r="AD227" s="42">
        <f t="shared" si="181"/>
        <v>2893089970585.6367</v>
      </c>
      <c r="AE227" s="42">
        <f t="shared" si="252"/>
        <v>19.54983323218563</v>
      </c>
      <c r="AF227" s="46">
        <f t="shared" si="185"/>
        <v>840.70338703614789</v>
      </c>
      <c r="AG227" s="41">
        <v>157</v>
      </c>
      <c r="AH227" s="41">
        <v>1</v>
      </c>
      <c r="AJ227" s="42">
        <f t="shared" ref="AJ227" si="273">AJ226*AH227</f>
        <v>150814.98583204698</v>
      </c>
      <c r="AK227" s="42">
        <f t="shared" si="195"/>
        <v>23677952.775631376</v>
      </c>
      <c r="AL227" s="42">
        <f t="shared" si="229"/>
        <v>59647735980.710304</v>
      </c>
      <c r="AM227" s="42">
        <f t="shared" si="183"/>
        <v>58.580095304493248</v>
      </c>
      <c r="AN227" s="46">
        <f t="shared" si="196"/>
        <v>2519.1255572609271</v>
      </c>
      <c r="AO227" s="41">
        <v>127</v>
      </c>
      <c r="AP227" s="41">
        <v>1</v>
      </c>
      <c r="AR227" s="42">
        <f t="shared" si="177"/>
        <v>6784.1144315850479</v>
      </c>
      <c r="AS227" s="42">
        <f t="shared" si="174"/>
        <v>861582.53281130106</v>
      </c>
      <c r="AT227" s="42">
        <f t="shared" si="171"/>
        <v>931995874.6985966</v>
      </c>
      <c r="AU227" s="42">
        <f t="shared" si="230"/>
        <v>25.154597016773099</v>
      </c>
      <c r="AV227" s="46">
        <f t="shared" si="175"/>
        <v>1081.7255912298272</v>
      </c>
      <c r="AW227" s="49">
        <v>80</v>
      </c>
      <c r="AX227" s="41">
        <v>8</v>
      </c>
      <c r="AZ227" s="42">
        <f t="shared" si="259"/>
        <v>52.263747337284244</v>
      </c>
      <c r="BA227" s="42">
        <f t="shared" si="254"/>
        <v>4181.0997869827397</v>
      </c>
      <c r="BB227" s="42">
        <f t="shared" si="249"/>
        <v>1379532.8000000075</v>
      </c>
      <c r="BC227" s="42">
        <f t="shared" si="172"/>
        <v>7.6725858775469726</v>
      </c>
      <c r="BD227" s="46">
        <f t="shared" si="255"/>
        <v>329.9449595283487</v>
      </c>
      <c r="BE227" s="41">
        <v>35</v>
      </c>
      <c r="BF227" s="41">
        <v>1</v>
      </c>
      <c r="BH227" s="42">
        <f t="shared" si="217"/>
        <v>5.5039251259235283E-2</v>
      </c>
      <c r="BI227" s="42">
        <f t="shared" si="214"/>
        <v>1.9263737940732348</v>
      </c>
      <c r="BJ227" s="42">
        <f t="shared" si="211"/>
        <v>2694.4000000000065</v>
      </c>
      <c r="BK227" s="42">
        <f t="shared" si="250"/>
        <v>32.525334238208437</v>
      </c>
      <c r="BL227" s="46">
        <f t="shared" si="215"/>
        <v>1398.6901235314322</v>
      </c>
    </row>
    <row r="228" spans="1:72">
      <c r="A228" s="52">
        <v>9.7050000000000001</v>
      </c>
      <c r="B228" s="39">
        <f t="shared" si="231"/>
        <v>2.1100000000000003</v>
      </c>
      <c r="C228" s="39">
        <f t="shared" si="221"/>
        <v>2.1100000000000003</v>
      </c>
      <c r="D228" s="39">
        <f t="shared" si="222"/>
        <v>43.207630500000015</v>
      </c>
      <c r="E228" s="40">
        <f t="shared" si="223"/>
        <v>23213028653395.766</v>
      </c>
      <c r="F228" s="41">
        <f t="shared" si="232"/>
        <v>44.40000000000002</v>
      </c>
      <c r="G228" s="41">
        <v>222</v>
      </c>
      <c r="H228" s="48">
        <f t="shared" si="224"/>
        <v>222</v>
      </c>
      <c r="I228" s="41">
        <v>1</v>
      </c>
      <c r="K228" s="42">
        <f t="shared" si="225"/>
        <v>2297824476.6597128</v>
      </c>
      <c r="L228" s="42">
        <f t="shared" si="233"/>
        <v>510117033818.45624</v>
      </c>
      <c r="M228" s="42">
        <f t="shared" si="226"/>
        <v>232130286533957.66</v>
      </c>
      <c r="N228" s="42">
        <f t="shared" si="234"/>
        <v>10.531774008985883</v>
      </c>
      <c r="O228" s="46">
        <f t="shared" si="227"/>
        <v>455.05299988976589</v>
      </c>
      <c r="P228" s="41">
        <v>208</v>
      </c>
      <c r="Q228" s="41">
        <v>1</v>
      </c>
      <c r="S228" s="42">
        <f t="shared" si="260"/>
        <v>449915350.33179134</v>
      </c>
      <c r="T228" s="42">
        <f t="shared" si="256"/>
        <v>93582392869.012604</v>
      </c>
      <c r="U228" s="42">
        <f t="shared" si="251"/>
        <v>70328325148076.859</v>
      </c>
      <c r="W228" s="42">
        <f t="shared" si="235"/>
        <v>17.393047333229099</v>
      </c>
      <c r="X228" s="46">
        <f t="shared" si="257"/>
        <v>751.51236244317352</v>
      </c>
      <c r="Y228" s="41">
        <v>186</v>
      </c>
      <c r="Z228" s="41">
        <v>1</v>
      </c>
      <c r="AB228" s="42">
        <f t="shared" si="187"/>
        <v>18601476.342874974</v>
      </c>
      <c r="AC228" s="42">
        <f t="shared" si="184"/>
        <v>3459874599.774745</v>
      </c>
      <c r="AD228" s="42">
        <f t="shared" si="181"/>
        <v>3331181485058.4302</v>
      </c>
      <c r="AE228" s="42">
        <f t="shared" si="252"/>
        <v>22.283196253721918</v>
      </c>
      <c r="AF228" s="46">
        <f t="shared" si="185"/>
        <v>962.80411008980116</v>
      </c>
      <c r="AG228" s="41">
        <v>158</v>
      </c>
      <c r="AH228" s="41">
        <v>1</v>
      </c>
      <c r="AJ228" s="42">
        <f t="shared" ref="AJ228" si="274">AJ227*AH228</f>
        <v>150814.98583204698</v>
      </c>
      <c r="AK228" s="42">
        <f t="shared" si="195"/>
        <v>23828767.761463422</v>
      </c>
      <c r="AL228" s="42">
        <f t="shared" si="229"/>
        <v>68680005027.418564</v>
      </c>
      <c r="AM228" s="42">
        <f t="shared" si="183"/>
        <v>66.706519807957093</v>
      </c>
      <c r="AN228" s="46">
        <f t="shared" si="196"/>
        <v>2882.2306598031423</v>
      </c>
      <c r="AO228" s="41">
        <v>128</v>
      </c>
      <c r="AP228" s="41">
        <v>1</v>
      </c>
      <c r="AR228" s="42">
        <f t="shared" si="177"/>
        <v>6784.1144315850479</v>
      </c>
      <c r="AS228" s="42">
        <f t="shared" si="174"/>
        <v>868366.64724288613</v>
      </c>
      <c r="AT228" s="42">
        <f t="shared" si="171"/>
        <v>1073125078.5534132</v>
      </c>
      <c r="AU228" s="42">
        <f t="shared" si="230"/>
        <v>28.601364947019508</v>
      </c>
      <c r="AV228" s="46">
        <f t="shared" si="175"/>
        <v>1235.7972084264713</v>
      </c>
      <c r="AW228" s="41">
        <v>81</v>
      </c>
      <c r="AX228" s="41">
        <v>1</v>
      </c>
      <c r="AZ228" s="42">
        <f t="shared" si="259"/>
        <v>52.263747337284244</v>
      </c>
      <c r="BA228" s="42">
        <f t="shared" si="254"/>
        <v>4233.363534320024</v>
      </c>
      <c r="BB228" s="42">
        <f t="shared" si="249"/>
        <v>1588431.1127941168</v>
      </c>
      <c r="BC228" s="42">
        <f t="shared" si="172"/>
        <v>8.6840510976374006</v>
      </c>
      <c r="BD228" s="46">
        <f t="shared" si="255"/>
        <v>375.21727106983633</v>
      </c>
      <c r="BE228" s="41">
        <v>36</v>
      </c>
      <c r="BF228" s="41">
        <v>1</v>
      </c>
      <c r="BH228" s="42">
        <f t="shared" si="217"/>
        <v>5.5039251259235283E-2</v>
      </c>
      <c r="BI228" s="42">
        <f t="shared" si="214"/>
        <v>1.9814130453324701</v>
      </c>
      <c r="BJ228" s="42">
        <f t="shared" si="211"/>
        <v>3102.4045171759999</v>
      </c>
      <c r="BK228" s="42">
        <f t="shared" si="250"/>
        <v>36.237894455934985</v>
      </c>
      <c r="BL228" s="46">
        <f t="shared" si="215"/>
        <v>1565.7535537500378</v>
      </c>
    </row>
    <row r="229" spans="1:72">
      <c r="A229" s="52">
        <v>9.7050000000000001</v>
      </c>
      <c r="B229" s="39">
        <f t="shared" si="231"/>
        <v>2.1150000000000002</v>
      </c>
      <c r="C229" s="39">
        <f t="shared" si="221"/>
        <v>2.1150000000000002</v>
      </c>
      <c r="D229" s="39">
        <f t="shared" si="222"/>
        <v>43.41264862500001</v>
      </c>
      <c r="E229" s="40">
        <f t="shared" si="223"/>
        <v>26664767828654.762</v>
      </c>
      <c r="F229" s="41">
        <f t="shared" si="232"/>
        <v>44.600000000000023</v>
      </c>
      <c r="G229" s="41">
        <v>223</v>
      </c>
      <c r="H229" s="48">
        <f t="shared" si="224"/>
        <v>223</v>
      </c>
      <c r="I229" s="41">
        <v>1</v>
      </c>
      <c r="K229" s="42">
        <f t="shared" si="225"/>
        <v>2297824476.6597128</v>
      </c>
      <c r="L229" s="42">
        <f t="shared" si="233"/>
        <v>512414858295.11597</v>
      </c>
      <c r="M229" s="42">
        <f t="shared" si="226"/>
        <v>266647678286547.62</v>
      </c>
      <c r="N229" s="42">
        <f t="shared" si="234"/>
        <v>11.98670477728982</v>
      </c>
      <c r="O229" s="46">
        <f t="shared" si="227"/>
        <v>520.37460266809194</v>
      </c>
      <c r="P229" s="41">
        <v>209</v>
      </c>
      <c r="Q229" s="41">
        <v>1</v>
      </c>
      <c r="S229" s="42">
        <f t="shared" si="260"/>
        <v>449915350.33179134</v>
      </c>
      <c r="T229" s="42">
        <f t="shared" si="256"/>
        <v>94032308219.344391</v>
      </c>
      <c r="U229" s="42">
        <f t="shared" si="251"/>
        <v>80977467500674.703</v>
      </c>
      <c r="W229" s="42">
        <f t="shared" si="235"/>
        <v>19.836763264867475</v>
      </c>
      <c r="X229" s="46">
        <f t="shared" si="257"/>
        <v>861.16643347499962</v>
      </c>
      <c r="Y229" s="41">
        <v>187</v>
      </c>
      <c r="Z229" s="41">
        <v>1</v>
      </c>
      <c r="AB229" s="42">
        <f t="shared" si="187"/>
        <v>18601476.342874974</v>
      </c>
      <c r="AC229" s="42">
        <f t="shared" si="184"/>
        <v>3478476076.11762</v>
      </c>
      <c r="AD229" s="42">
        <f t="shared" si="181"/>
        <v>3835590281400.9316</v>
      </c>
      <c r="AE229" s="42">
        <f t="shared" si="252"/>
        <v>25.399601658259456</v>
      </c>
      <c r="AF229" s="46">
        <f t="shared" si="185"/>
        <v>1102.6639820049854</v>
      </c>
      <c r="AG229" s="41">
        <v>159</v>
      </c>
      <c r="AH229" s="41">
        <v>1</v>
      </c>
      <c r="AJ229" s="42">
        <f t="shared" ref="AJ229" si="275">AJ228*AH229</f>
        <v>150814.98583204698</v>
      </c>
      <c r="AK229" s="42">
        <f t="shared" si="195"/>
        <v>23979582.747295469</v>
      </c>
      <c r="AL229" s="42">
        <f t="shared" si="229"/>
        <v>79079558106.127365</v>
      </c>
      <c r="AM229" s="42">
        <f t="shared" si="183"/>
        <v>75.963738262403808</v>
      </c>
      <c r="AN229" s="46">
        <f t="shared" si="196"/>
        <v>3297.7870774272055</v>
      </c>
      <c r="AO229" s="41">
        <v>129</v>
      </c>
      <c r="AP229" s="41">
        <v>1</v>
      </c>
      <c r="AR229" s="42">
        <f t="shared" si="177"/>
        <v>6784.1144315850479</v>
      </c>
      <c r="AS229" s="42">
        <f t="shared" si="174"/>
        <v>875150.7616744712</v>
      </c>
      <c r="AT229" s="42">
        <f t="shared" ref="AT229:AT292" si="276">(10+$G229/20)*POWER($F$1,AO229)</f>
        <v>1235618095.4082377</v>
      </c>
      <c r="AU229" s="42">
        <f t="shared" si="230"/>
        <v>32.522588307597047</v>
      </c>
      <c r="AV229" s="46">
        <f t="shared" si="175"/>
        <v>1411.8916985732444</v>
      </c>
      <c r="AW229" s="41">
        <v>82</v>
      </c>
      <c r="AX229" s="41">
        <v>1</v>
      </c>
      <c r="AZ229" s="42">
        <f t="shared" si="259"/>
        <v>52.263747337284244</v>
      </c>
      <c r="BA229" s="42">
        <f t="shared" si="254"/>
        <v>4285.6272816573082</v>
      </c>
      <c r="BB229" s="42">
        <f t="shared" si="249"/>
        <v>1828951.9698147322</v>
      </c>
      <c r="BC229" s="42">
        <f t="shared" ref="BC229:BC292" si="277">BD229/$D229</f>
        <v>9.8304097274859163</v>
      </c>
      <c r="BD229" s="46">
        <f t="shared" si="255"/>
        <v>426.76412333912822</v>
      </c>
      <c r="BE229" s="41">
        <v>37</v>
      </c>
      <c r="BF229" s="41">
        <v>1</v>
      </c>
      <c r="BH229" s="42">
        <f t="shared" si="217"/>
        <v>5.5039251259235283E-2</v>
      </c>
      <c r="BI229" s="42">
        <f t="shared" si="214"/>
        <v>2.0364522965917056</v>
      </c>
      <c r="BJ229" s="42">
        <f t="shared" si="211"/>
        <v>3572.1718160443875</v>
      </c>
      <c r="BK229" s="42">
        <f t="shared" si="250"/>
        <v>40.40562372521547</v>
      </c>
      <c r="BL229" s="46">
        <f t="shared" si="215"/>
        <v>1754.1151452567431</v>
      </c>
      <c r="BP229" s="42"/>
      <c r="BQ229" s="42"/>
      <c r="BR229" s="42"/>
    </row>
    <row r="230" spans="1:72">
      <c r="A230" s="52">
        <v>9.7050000000000001</v>
      </c>
      <c r="B230" s="39">
        <f t="shared" si="231"/>
        <v>2.12</v>
      </c>
      <c r="C230" s="39">
        <f t="shared" si="221"/>
        <v>2.12</v>
      </c>
      <c r="D230" s="39">
        <f t="shared" si="222"/>
        <v>43.618152000000002</v>
      </c>
      <c r="E230" s="40">
        <f t="shared" si="223"/>
        <v>30629774941153.586</v>
      </c>
      <c r="F230" s="41">
        <f t="shared" si="232"/>
        <v>44.800000000000026</v>
      </c>
      <c r="G230" s="41">
        <v>224</v>
      </c>
      <c r="H230" s="48">
        <f t="shared" si="224"/>
        <v>224</v>
      </c>
      <c r="I230" s="41">
        <v>1</v>
      </c>
      <c r="K230" s="42">
        <f t="shared" si="225"/>
        <v>2297824476.6597128</v>
      </c>
      <c r="L230" s="42">
        <f t="shared" si="233"/>
        <v>514712682771.77563</v>
      </c>
      <c r="M230" s="42">
        <f t="shared" si="226"/>
        <v>306297749411535.87</v>
      </c>
      <c r="N230" s="42">
        <f t="shared" si="234"/>
        <v>13.643056401822653</v>
      </c>
      <c r="O230" s="46">
        <f t="shared" si="227"/>
        <v>595.0849078792736</v>
      </c>
      <c r="P230" s="49">
        <v>210</v>
      </c>
      <c r="Q230" s="41">
        <v>1</v>
      </c>
      <c r="S230" s="42">
        <f t="shared" si="260"/>
        <v>449915350.33179134</v>
      </c>
      <c r="T230" s="42">
        <f t="shared" si="256"/>
        <v>94482223569.676178</v>
      </c>
      <c r="U230" s="42">
        <f t="shared" si="251"/>
        <v>93238586035406.094</v>
      </c>
      <c r="W230" s="42">
        <f t="shared" si="235"/>
        <v>22.624464659093722</v>
      </c>
      <c r="X230" s="46">
        <f t="shared" si="257"/>
        <v>986.83733841897822</v>
      </c>
      <c r="Y230" s="41">
        <v>188</v>
      </c>
      <c r="Z230" s="41">
        <v>1</v>
      </c>
      <c r="AB230" s="42">
        <f t="shared" si="187"/>
        <v>18601476.342874974</v>
      </c>
      <c r="AC230" s="42">
        <f t="shared" si="184"/>
        <v>3497077552.460495</v>
      </c>
      <c r="AD230" s="42">
        <f t="shared" si="181"/>
        <v>4416352171620.9336</v>
      </c>
      <c r="AE230" s="42">
        <f t="shared" si="252"/>
        <v>28.952840165800264</v>
      </c>
      <c r="AF230" s="46">
        <f t="shared" si="185"/>
        <v>1262.8693831835812</v>
      </c>
      <c r="AG230" s="49">
        <v>160</v>
      </c>
      <c r="AH230" s="41">
        <v>16</v>
      </c>
      <c r="AJ230" s="42">
        <f t="shared" ref="AJ230" si="278">AJ229*AH230</f>
        <v>2413039.7733127517</v>
      </c>
      <c r="AK230" s="42">
        <f t="shared" si="195"/>
        <v>386086363.73004025</v>
      </c>
      <c r="AL230" s="42">
        <f t="shared" si="229"/>
        <v>91053306675.200974</v>
      </c>
      <c r="AM230" s="42">
        <f t="shared" si="183"/>
        <v>5.4068459706669101</v>
      </c>
      <c r="AN230" s="46">
        <f t="shared" si="196"/>
        <v>235.83662938913682</v>
      </c>
      <c r="AO230" s="49">
        <v>130</v>
      </c>
      <c r="AP230" s="41">
        <v>1</v>
      </c>
      <c r="AR230" s="42">
        <f t="shared" si="177"/>
        <v>6784.1144315850479</v>
      </c>
      <c r="AS230" s="42">
        <f t="shared" ref="AS230:AS293" si="279">AO230*AR230</f>
        <v>881934.87610605627</v>
      </c>
      <c r="AT230" s="42">
        <f t="shared" si="276"/>
        <v>1422707916.8000124</v>
      </c>
      <c r="AU230" s="42">
        <f t="shared" si="230"/>
        <v>36.983837267554861</v>
      </c>
      <c r="AV230" s="46">
        <f t="shared" ref="AV230:AV293" si="280">AT230/AS230</f>
        <v>1613.1666354794727</v>
      </c>
      <c r="AW230" s="41">
        <v>83</v>
      </c>
      <c r="AX230" s="41">
        <v>1</v>
      </c>
      <c r="AZ230" s="42">
        <f t="shared" si="259"/>
        <v>52.263747337284244</v>
      </c>
      <c r="BA230" s="42">
        <f t="shared" si="254"/>
        <v>4337.8910289945925</v>
      </c>
      <c r="BB230" s="42">
        <f t="shared" si="249"/>
        <v>2105880.8191399109</v>
      </c>
      <c r="BC230" s="42">
        <f t="shared" si="277"/>
        <v>11.129813559906047</v>
      </c>
      <c r="BD230" s="46">
        <f t="shared" si="255"/>
        <v>485.46189958764313</v>
      </c>
      <c r="BE230" s="41">
        <v>38</v>
      </c>
      <c r="BF230" s="41">
        <v>1</v>
      </c>
      <c r="BH230" s="42">
        <f t="shared" si="217"/>
        <v>5.5039251259235283E-2</v>
      </c>
      <c r="BI230" s="42">
        <f t="shared" si="214"/>
        <v>2.0914915478509406</v>
      </c>
      <c r="BJ230" s="42">
        <f t="shared" si="211"/>
        <v>4113.0484748826257</v>
      </c>
      <c r="BK230" s="42">
        <f t="shared" si="250"/>
        <v>45.085869801329963</v>
      </c>
      <c r="BL230" s="46">
        <f t="shared" si="215"/>
        <v>1966.5623220466202</v>
      </c>
      <c r="BN230" s="44"/>
      <c r="BP230" s="42"/>
      <c r="BQ230" s="42"/>
      <c r="BR230" s="42"/>
      <c r="BT230" s="51"/>
    </row>
    <row r="231" spans="1:72">
      <c r="A231" s="52">
        <v>9.7050000000000001</v>
      </c>
      <c r="B231" s="39">
        <f t="shared" si="231"/>
        <v>2.125</v>
      </c>
      <c r="C231" s="39">
        <f t="shared" si="221"/>
        <v>2.125</v>
      </c>
      <c r="D231" s="39">
        <f t="shared" si="222"/>
        <v>43.824140625000005</v>
      </c>
      <c r="E231" s="40">
        <f t="shared" si="223"/>
        <v>35184372088832.539</v>
      </c>
      <c r="F231" s="41">
        <f t="shared" si="232"/>
        <v>45.000000000000028</v>
      </c>
      <c r="G231" s="41">
        <v>225</v>
      </c>
      <c r="H231" s="48">
        <f t="shared" si="224"/>
        <v>225</v>
      </c>
      <c r="I231" s="41">
        <v>1</v>
      </c>
      <c r="K231" s="42">
        <f t="shared" si="225"/>
        <v>2297824476.6597128</v>
      </c>
      <c r="L231" s="42">
        <f t="shared" si="233"/>
        <v>517010507248.43536</v>
      </c>
      <c r="M231" s="42">
        <f t="shared" si="226"/>
        <v>351843720888325.37</v>
      </c>
      <c r="N231" s="42">
        <f t="shared" si="234"/>
        <v>15.528768906666127</v>
      </c>
      <c r="O231" s="46">
        <f t="shared" si="227"/>
        <v>680.53495229886391</v>
      </c>
      <c r="P231" s="41">
        <v>211</v>
      </c>
      <c r="Q231" s="41">
        <v>1</v>
      </c>
      <c r="S231" s="42">
        <f t="shared" si="260"/>
        <v>449915350.33179134</v>
      </c>
      <c r="T231" s="42">
        <f t="shared" si="256"/>
        <v>94932138920.00798</v>
      </c>
      <c r="U231" s="42">
        <f t="shared" si="251"/>
        <v>107355611840745.8</v>
      </c>
      <c r="W231" s="42">
        <f t="shared" si="235"/>
        <v>25.804656173626206</v>
      </c>
      <c r="X231" s="46">
        <f t="shared" si="257"/>
        <v>1130.8668809327694</v>
      </c>
      <c r="Y231" s="41">
        <v>189</v>
      </c>
      <c r="Z231" s="41">
        <v>1</v>
      </c>
      <c r="AB231" s="42">
        <f t="shared" si="187"/>
        <v>18601476.342874974</v>
      </c>
      <c r="AC231" s="42">
        <f t="shared" si="184"/>
        <v>3515679028.80337</v>
      </c>
      <c r="AD231" s="42">
        <f t="shared" si="181"/>
        <v>5085021230464.9375</v>
      </c>
      <c r="AE231" s="42">
        <f t="shared" si="252"/>
        <v>33.004270932747154</v>
      </c>
      <c r="AF231" s="46">
        <f t="shared" si="185"/>
        <v>1446.3838105823113</v>
      </c>
      <c r="AG231" s="41">
        <v>161</v>
      </c>
      <c r="AH231" s="41">
        <v>1</v>
      </c>
      <c r="AJ231" s="42">
        <f t="shared" ref="AJ231" si="281">AJ230*AH231</f>
        <v>2413039.7733127517</v>
      </c>
      <c r="AK231" s="42">
        <f t="shared" si="195"/>
        <v>388499403.503353</v>
      </c>
      <c r="AL231" s="42">
        <f t="shared" si="229"/>
        <v>104839464688.228</v>
      </c>
      <c r="AM231" s="42">
        <f t="shared" si="183"/>
        <v>6.1577354957969845</v>
      </c>
      <c r="AN231" s="46">
        <f t="shared" si="196"/>
        <v>269.85746629936119</v>
      </c>
      <c r="AO231" s="41">
        <v>131</v>
      </c>
      <c r="AP231" s="41">
        <v>1</v>
      </c>
      <c r="AR231" s="42">
        <f t="shared" ref="AR231:AR294" si="282">AR230*AP231</f>
        <v>6784.1144315850479</v>
      </c>
      <c r="AS231" s="42">
        <f t="shared" si="279"/>
        <v>888718.99053764122</v>
      </c>
      <c r="AT231" s="42">
        <f t="shared" si="276"/>
        <v>1638116635.7535589</v>
      </c>
      <c r="AU231" s="42">
        <f t="shared" si="230"/>
        <v>42.059775652504598</v>
      </c>
      <c r="AV231" s="46">
        <f t="shared" si="280"/>
        <v>1843.2335228513127</v>
      </c>
      <c r="AW231" s="41">
        <v>84</v>
      </c>
      <c r="AX231" s="41">
        <v>1</v>
      </c>
      <c r="AZ231" s="42">
        <f t="shared" si="259"/>
        <v>52.263747337284244</v>
      </c>
      <c r="BA231" s="42">
        <f t="shared" si="254"/>
        <v>4390.1547763318767</v>
      </c>
      <c r="BB231" s="42">
        <f t="shared" si="249"/>
        <v>2424727.072937442</v>
      </c>
      <c r="BC231" s="42">
        <f t="shared" si="277"/>
        <v>12.602874783932441</v>
      </c>
      <c r="BD231" s="46">
        <f t="shared" si="255"/>
        <v>552.31015681032181</v>
      </c>
      <c r="BE231" s="41">
        <v>39</v>
      </c>
      <c r="BF231" s="41">
        <v>1</v>
      </c>
      <c r="BH231" s="42">
        <f t="shared" si="217"/>
        <v>5.5039251259235283E-2</v>
      </c>
      <c r="BI231" s="42">
        <f t="shared" si="214"/>
        <v>2.1465307991101761</v>
      </c>
      <c r="BJ231" s="42">
        <f t="shared" si="211"/>
        <v>4735.7950643309277</v>
      </c>
      <c r="BK231" s="42">
        <f t="shared" si="250"/>
        <v>50.343379717134496</v>
      </c>
      <c r="BL231" s="46">
        <f t="shared" si="215"/>
        <v>2206.2553522614753</v>
      </c>
      <c r="BN231" s="42"/>
      <c r="BP231" s="42"/>
      <c r="BQ231" s="42"/>
      <c r="BR231" s="42"/>
      <c r="BT231" s="46"/>
    </row>
    <row r="232" spans="1:72">
      <c r="A232" s="52">
        <v>9.7050000000000001</v>
      </c>
      <c r="B232" s="39">
        <f t="shared" si="231"/>
        <v>2.13</v>
      </c>
      <c r="C232" s="39">
        <f t="shared" si="221"/>
        <v>2.13</v>
      </c>
      <c r="D232" s="39">
        <f t="shared" si="222"/>
        <v>44.030614499999999</v>
      </c>
      <c r="E232" s="40">
        <f t="shared" si="223"/>
        <v>40416230340045.523</v>
      </c>
      <c r="F232" s="41">
        <f t="shared" si="232"/>
        <v>45.200000000000024</v>
      </c>
      <c r="G232" s="41">
        <v>226</v>
      </c>
      <c r="H232" s="48">
        <f t="shared" si="224"/>
        <v>226</v>
      </c>
      <c r="I232" s="41">
        <v>1</v>
      </c>
      <c r="K232" s="42">
        <f t="shared" si="225"/>
        <v>2297824476.6597128</v>
      </c>
      <c r="L232" s="42">
        <f t="shared" si="233"/>
        <v>519308331725.09509</v>
      </c>
      <c r="M232" s="42">
        <f t="shared" si="226"/>
        <v>404162303400455.25</v>
      </c>
      <c r="N232" s="42">
        <f t="shared" si="234"/>
        <v>17.675665204835571</v>
      </c>
      <c r="O232" s="46">
        <f t="shared" si="227"/>
        <v>778.27040066517861</v>
      </c>
      <c r="P232" s="41">
        <v>212</v>
      </c>
      <c r="Q232" s="41">
        <v>1</v>
      </c>
      <c r="S232" s="42">
        <f t="shared" si="260"/>
        <v>449915350.33179134</v>
      </c>
      <c r="T232" s="42">
        <f t="shared" si="256"/>
        <v>95382054270.339767</v>
      </c>
      <c r="U232" s="42">
        <f t="shared" si="251"/>
        <v>123609377579332.39</v>
      </c>
      <c r="W232" s="42">
        <f t="shared" si="235"/>
        <v>29.432693051088968</v>
      </c>
      <c r="X232" s="46">
        <f t="shared" si="257"/>
        <v>1295.9395614293271</v>
      </c>
      <c r="Y232" s="49">
        <v>190</v>
      </c>
      <c r="Z232" s="41">
        <v>1</v>
      </c>
      <c r="AB232" s="42">
        <f t="shared" si="187"/>
        <v>18601476.342874974</v>
      </c>
      <c r="AC232" s="42">
        <f t="shared" si="184"/>
        <v>3534280505.146245</v>
      </c>
      <c r="AD232" s="42">
        <f t="shared" si="181"/>
        <v>5854899417907.2744</v>
      </c>
      <c r="AE232" s="42">
        <f t="shared" si="252"/>
        <v>37.623888344175377</v>
      </c>
      <c r="AF232" s="46">
        <f t="shared" si="185"/>
        <v>1656.6029236734294</v>
      </c>
      <c r="AG232" s="41">
        <v>162</v>
      </c>
      <c r="AH232" s="41">
        <v>1</v>
      </c>
      <c r="AJ232" s="42">
        <f t="shared" ref="AJ232" si="283">AJ231*AH232</f>
        <v>2413039.7733127517</v>
      </c>
      <c r="AK232" s="42">
        <f t="shared" si="195"/>
        <v>390912443.27666575</v>
      </c>
      <c r="AL232" s="42">
        <f t="shared" si="229"/>
        <v>120712282792.31639</v>
      </c>
      <c r="AM232" s="42">
        <f t="shared" si="183"/>
        <v>7.0132161061501836</v>
      </c>
      <c r="AN232" s="46">
        <f t="shared" si="196"/>
        <v>308.79621477508982</v>
      </c>
      <c r="AO232" s="41">
        <v>132</v>
      </c>
      <c r="AP232" s="41">
        <v>1</v>
      </c>
      <c r="AR232" s="42">
        <f t="shared" si="282"/>
        <v>6784.1144315850479</v>
      </c>
      <c r="AS232" s="42">
        <f t="shared" si="279"/>
        <v>895503.10496922629</v>
      </c>
      <c r="AT232" s="42">
        <f t="shared" si="276"/>
        <v>1886129418.6299398</v>
      </c>
      <c r="AU232" s="42">
        <f t="shared" si="230"/>
        <v>47.835426045518837</v>
      </c>
      <c r="AV232" s="46">
        <f t="shared" si="280"/>
        <v>2106.2232036534992</v>
      </c>
      <c r="AW232" s="41">
        <v>85</v>
      </c>
      <c r="AX232" s="41">
        <v>1</v>
      </c>
      <c r="AZ232" s="42">
        <f t="shared" si="259"/>
        <v>52.263747337284244</v>
      </c>
      <c r="BA232" s="42">
        <f t="shared" si="254"/>
        <v>4442.418523669161</v>
      </c>
      <c r="BB232" s="42">
        <f t="shared" si="249"/>
        <v>2791833.6000000155</v>
      </c>
      <c r="BC232" s="42">
        <f t="shared" si="277"/>
        <v>14.273001510951783</v>
      </c>
      <c r="BD232" s="46">
        <f t="shared" si="255"/>
        <v>628.44902728663544</v>
      </c>
      <c r="BE232" s="49">
        <v>40</v>
      </c>
      <c r="BF232" s="41">
        <v>5</v>
      </c>
      <c r="BH232" s="42">
        <f t="shared" si="217"/>
        <v>0.27519625629617639</v>
      </c>
      <c r="BI232" s="42">
        <f t="shared" si="214"/>
        <v>11.007850251847056</v>
      </c>
      <c r="BJ232" s="42">
        <f t="shared" si="211"/>
        <v>5452.8000000000147</v>
      </c>
      <c r="BK232" s="42">
        <f t="shared" si="250"/>
        <v>11.250253521126794</v>
      </c>
      <c r="BL232" s="46">
        <f t="shared" si="215"/>
        <v>495.35557581600142</v>
      </c>
      <c r="BN232" s="41" t="s">
        <v>32</v>
      </c>
      <c r="BP232" s="42"/>
      <c r="BQ232" s="42"/>
      <c r="BR232" s="42"/>
      <c r="BT232" s="41" t="s">
        <v>32</v>
      </c>
    </row>
    <row r="233" spans="1:72">
      <c r="A233" s="52">
        <v>9.7050000000000001</v>
      </c>
      <c r="B233" s="39">
        <f t="shared" si="231"/>
        <v>2.1349999999999998</v>
      </c>
      <c r="C233" s="39">
        <f t="shared" si="221"/>
        <v>2.1349999999999998</v>
      </c>
      <c r="D233" s="39">
        <f t="shared" si="222"/>
        <v>44.237573624999989</v>
      </c>
      <c r="E233" s="40">
        <f t="shared" si="223"/>
        <v>46426057306791.555</v>
      </c>
      <c r="F233" s="41">
        <f t="shared" si="232"/>
        <v>45.400000000000027</v>
      </c>
      <c r="G233" s="41">
        <v>227</v>
      </c>
      <c r="H233" s="48">
        <f t="shared" si="224"/>
        <v>227</v>
      </c>
      <c r="I233" s="41">
        <v>1</v>
      </c>
      <c r="K233" s="42">
        <f t="shared" si="225"/>
        <v>2297824476.6597128</v>
      </c>
      <c r="L233" s="42">
        <f t="shared" si="233"/>
        <v>521606156201.75482</v>
      </c>
      <c r="M233" s="42">
        <f t="shared" si="226"/>
        <v>464260573067915.56</v>
      </c>
      <c r="N233" s="42">
        <f t="shared" si="234"/>
        <v>20.119991653796095</v>
      </c>
      <c r="O233" s="46">
        <f t="shared" si="227"/>
        <v>890.05961211919009</v>
      </c>
      <c r="P233" s="41">
        <v>213</v>
      </c>
      <c r="Q233" s="41">
        <v>1</v>
      </c>
      <c r="S233" s="42">
        <f t="shared" si="260"/>
        <v>449915350.33179134</v>
      </c>
      <c r="T233" s="42">
        <f t="shared" si="256"/>
        <v>95831969620.671555</v>
      </c>
      <c r="U233" s="42">
        <f t="shared" si="251"/>
        <v>142323198285444.69</v>
      </c>
      <c r="W233" s="42">
        <f t="shared" si="235"/>
        <v>33.571750123066685</v>
      </c>
      <c r="X233" s="46">
        <f t="shared" si="257"/>
        <v>1485.1327677892648</v>
      </c>
      <c r="Y233" s="41">
        <v>191</v>
      </c>
      <c r="Z233" s="41">
        <v>1</v>
      </c>
      <c r="AB233" s="42">
        <f t="shared" si="187"/>
        <v>18601476.342874974</v>
      </c>
      <c r="AC233" s="42">
        <f t="shared" si="184"/>
        <v>3552881981.48912</v>
      </c>
      <c r="AD233" s="42">
        <f t="shared" si="181"/>
        <v>6741300919999.7656</v>
      </c>
      <c r="AE233" s="42">
        <f t="shared" si="252"/>
        <v>42.891539422664948</v>
      </c>
      <c r="AF233" s="46">
        <f t="shared" si="185"/>
        <v>1897.4176330997302</v>
      </c>
      <c r="AG233" s="41">
        <v>163</v>
      </c>
      <c r="AH233" s="41">
        <v>1</v>
      </c>
      <c r="AJ233" s="42">
        <f t="shared" ref="AJ233" si="284">AJ232*AH233</f>
        <v>2413039.7733127517</v>
      </c>
      <c r="AK233" s="42">
        <f t="shared" si="195"/>
        <v>393325483.04997849</v>
      </c>
      <c r="AL233" s="42">
        <f t="shared" si="229"/>
        <v>138987498325.62915</v>
      </c>
      <c r="AM233" s="42">
        <f t="shared" si="183"/>
        <v>7.9878951356937291</v>
      </c>
      <c r="AN233" s="46">
        <f t="shared" si="196"/>
        <v>353.3650991740306</v>
      </c>
      <c r="AO233" s="41">
        <v>133</v>
      </c>
      <c r="AP233" s="41">
        <v>1</v>
      </c>
      <c r="AR233" s="42">
        <f t="shared" si="282"/>
        <v>6784.1144315850479</v>
      </c>
      <c r="AS233" s="42">
        <f t="shared" si="279"/>
        <v>902287.21940081136</v>
      </c>
      <c r="AT233" s="42">
        <f t="shared" si="276"/>
        <v>2171679661.3379507</v>
      </c>
      <c r="AU233" s="42">
        <f t="shared" si="230"/>
        <v>54.407611381317714</v>
      </c>
      <c r="AV233" s="46">
        <f t="shared" si="280"/>
        <v>2406.8607142414298</v>
      </c>
      <c r="AW233" s="41">
        <v>86</v>
      </c>
      <c r="AX233" s="41">
        <v>1</v>
      </c>
      <c r="AZ233" s="42">
        <f t="shared" si="259"/>
        <v>52.263747337284244</v>
      </c>
      <c r="BA233" s="42">
        <f t="shared" si="254"/>
        <v>4494.6822710064453</v>
      </c>
      <c r="BB233" s="42">
        <f t="shared" si="249"/>
        <v>3214502.7732847771</v>
      </c>
      <c r="BC233" s="42">
        <f t="shared" si="277"/>
        <v>16.166779294125693</v>
      </c>
      <c r="BD233" s="46">
        <f t="shared" si="255"/>
        <v>715.17908930301064</v>
      </c>
      <c r="BE233" s="41">
        <v>41</v>
      </c>
      <c r="BF233" s="41">
        <v>1</v>
      </c>
      <c r="BH233" s="42">
        <f t="shared" si="217"/>
        <v>0.27519625629617639</v>
      </c>
      <c r="BI233" s="42">
        <f t="shared" si="214"/>
        <v>11.283046508143231</v>
      </c>
      <c r="BJ233" s="42">
        <f t="shared" si="211"/>
        <v>6278.325729071812</v>
      </c>
      <c r="BK233" s="42">
        <f t="shared" si="250"/>
        <v>12.578422175691205</v>
      </c>
      <c r="BL233" s="46">
        <f t="shared" si="215"/>
        <v>556.43887708347222</v>
      </c>
      <c r="BN233" s="44">
        <v>1</v>
      </c>
      <c r="BP233" s="42"/>
      <c r="BQ233" s="42"/>
      <c r="BR233" s="42"/>
      <c r="BT233" s="51">
        <f>10+$G238/20</f>
        <v>21.6</v>
      </c>
    </row>
    <row r="234" spans="1:72">
      <c r="A234" s="52">
        <v>9.7050000000000001</v>
      </c>
      <c r="B234" s="39">
        <f t="shared" si="231"/>
        <v>2.14</v>
      </c>
      <c r="C234" s="39">
        <f t="shared" si="221"/>
        <v>2.14</v>
      </c>
      <c r="D234" s="39">
        <f t="shared" si="222"/>
        <v>44.445018000000012</v>
      </c>
      <c r="E234" s="40">
        <f t="shared" si="223"/>
        <v>53329535657309.531</v>
      </c>
      <c r="F234" s="41">
        <f t="shared" si="232"/>
        <v>45.600000000000023</v>
      </c>
      <c r="G234" s="41">
        <v>228</v>
      </c>
      <c r="H234" s="48">
        <f t="shared" si="224"/>
        <v>228</v>
      </c>
      <c r="I234" s="41">
        <v>1</v>
      </c>
      <c r="K234" s="42">
        <f t="shared" si="225"/>
        <v>2297824476.6597128</v>
      </c>
      <c r="L234" s="42">
        <f t="shared" si="233"/>
        <v>523903980678.41449</v>
      </c>
      <c r="M234" s="42">
        <f t="shared" si="226"/>
        <v>533295356573095.31</v>
      </c>
      <c r="N234" s="42">
        <f t="shared" si="234"/>
        <v>22.903033987988064</v>
      </c>
      <c r="O234" s="46">
        <f t="shared" si="227"/>
        <v>1017.9257578507415</v>
      </c>
      <c r="P234" s="41">
        <v>214</v>
      </c>
      <c r="Q234" s="41">
        <v>1</v>
      </c>
      <c r="S234" s="42">
        <f t="shared" si="260"/>
        <v>449915350.33179134</v>
      </c>
      <c r="T234" s="42">
        <f t="shared" si="256"/>
        <v>96281884971.003342</v>
      </c>
      <c r="U234" s="42">
        <f t="shared" si="251"/>
        <v>163869295935171.56</v>
      </c>
      <c r="W234" s="42">
        <f t="shared" si="235"/>
        <v>38.293928071384826</v>
      </c>
      <c r="X234" s="46">
        <f t="shared" si="257"/>
        <v>1701.9743224234044</v>
      </c>
      <c r="Y234" s="41">
        <v>192</v>
      </c>
      <c r="Z234" s="41">
        <v>1</v>
      </c>
      <c r="AB234" s="42">
        <f t="shared" si="187"/>
        <v>18601476.342874974</v>
      </c>
      <c r="AC234" s="42">
        <f t="shared" si="184"/>
        <v>3571483457.831995</v>
      </c>
      <c r="AD234" s="42">
        <f t="shared" si="181"/>
        <v>7761856455979.1943</v>
      </c>
      <c r="AE234" s="42">
        <f t="shared" si="252"/>
        <v>48.898313151527994</v>
      </c>
      <c r="AF234" s="46">
        <f t="shared" si="185"/>
        <v>2173.286408189299</v>
      </c>
      <c r="AG234" s="41">
        <v>164</v>
      </c>
      <c r="AH234" s="41">
        <v>1</v>
      </c>
      <c r="AJ234" s="42">
        <f t="shared" ref="AJ234" si="285">AJ233*AH234</f>
        <v>2413039.7733127517</v>
      </c>
      <c r="AK234" s="42">
        <f t="shared" si="195"/>
        <v>395738522.8232913</v>
      </c>
      <c r="AL234" s="42">
        <f t="shared" si="229"/>
        <v>160028609311.69043</v>
      </c>
      <c r="AM234" s="42">
        <f t="shared" si="183"/>
        <v>9.0984249350255286</v>
      </c>
      <c r="AN234" s="46">
        <f t="shared" si="196"/>
        <v>404.37966000885854</v>
      </c>
      <c r="AO234" s="41">
        <v>134</v>
      </c>
      <c r="AP234" s="41">
        <v>1</v>
      </c>
      <c r="AR234" s="42">
        <f t="shared" si="282"/>
        <v>6784.1144315850479</v>
      </c>
      <c r="AS234" s="42">
        <f t="shared" si="279"/>
        <v>909071.33383239643</v>
      </c>
      <c r="AT234" s="42">
        <f t="shared" si="276"/>
        <v>2500447020.4951577</v>
      </c>
      <c r="AU234" s="42">
        <f t="shared" si="230"/>
        <v>61.886597718672363</v>
      </c>
      <c r="AV234" s="46">
        <f t="shared" si="280"/>
        <v>2750.5509495651527</v>
      </c>
      <c r="AW234" s="41">
        <v>87</v>
      </c>
      <c r="AX234" s="41">
        <v>1</v>
      </c>
      <c r="AZ234" s="42">
        <f t="shared" si="259"/>
        <v>52.263747337284244</v>
      </c>
      <c r="BA234" s="42">
        <f t="shared" si="254"/>
        <v>4546.9460183437295</v>
      </c>
      <c r="BB234" s="42">
        <f t="shared" si="249"/>
        <v>3701141.5748496721</v>
      </c>
      <c r="BC234" s="42">
        <f t="shared" si="277"/>
        <v>18.314404974088333</v>
      </c>
      <c r="BD234" s="46">
        <f t="shared" si="255"/>
        <v>813.98405873264574</v>
      </c>
      <c r="BE234" s="41">
        <v>42</v>
      </c>
      <c r="BF234" s="41">
        <v>1</v>
      </c>
      <c r="BH234" s="42">
        <f t="shared" si="217"/>
        <v>0.27519625629617639</v>
      </c>
      <c r="BI234" s="42">
        <f t="shared" si="214"/>
        <v>11.558242764439408</v>
      </c>
      <c r="BJ234" s="42">
        <f t="shared" si="211"/>
        <v>7228.7921383782441</v>
      </c>
      <c r="BK234" s="42">
        <f t="shared" si="250"/>
        <v>14.071838382807023</v>
      </c>
      <c r="BL234" s="46">
        <f t="shared" si="215"/>
        <v>625.42311021694923</v>
      </c>
      <c r="BN234" s="42" t="s">
        <v>1</v>
      </c>
      <c r="BP234" s="42"/>
      <c r="BQ234" s="42"/>
      <c r="BR234" s="42"/>
      <c r="BT234" s="46" t="s">
        <v>3</v>
      </c>
    </row>
    <row r="235" spans="1:72">
      <c r="A235" s="52">
        <v>9.7050000000000001</v>
      </c>
      <c r="B235" s="39">
        <f t="shared" si="231"/>
        <v>2.145</v>
      </c>
      <c r="C235" s="39">
        <f t="shared" si="221"/>
        <v>2.145</v>
      </c>
      <c r="D235" s="39">
        <f t="shared" si="222"/>
        <v>44.652947625000003</v>
      </c>
      <c r="E235" s="40">
        <f t="shared" si="223"/>
        <v>61259549882307.187</v>
      </c>
      <c r="F235" s="41">
        <f t="shared" si="232"/>
        <v>45.800000000000026</v>
      </c>
      <c r="G235" s="41">
        <v>229</v>
      </c>
      <c r="H235" s="48">
        <f t="shared" si="224"/>
        <v>229</v>
      </c>
      <c r="I235" s="41">
        <v>1</v>
      </c>
      <c r="K235" s="42">
        <f t="shared" si="225"/>
        <v>2297824476.6597128</v>
      </c>
      <c r="L235" s="42">
        <f t="shared" si="233"/>
        <v>526201805155.07422</v>
      </c>
      <c r="M235" s="42">
        <f t="shared" si="226"/>
        <v>612595498823071.87</v>
      </c>
      <c r="N235" s="42">
        <f t="shared" si="234"/>
        <v>26.071819155517655</v>
      </c>
      <c r="O235" s="46">
        <f t="shared" si="227"/>
        <v>1164.1835752398017</v>
      </c>
      <c r="P235" s="41">
        <v>215</v>
      </c>
      <c r="Q235" s="41">
        <v>1</v>
      </c>
      <c r="S235" s="42">
        <f t="shared" si="260"/>
        <v>449915350.33179134</v>
      </c>
      <c r="T235" s="42">
        <f t="shared" si="256"/>
        <v>96731800321.335144</v>
      </c>
      <c r="U235" s="42">
        <f t="shared" si="251"/>
        <v>188676195326364.31</v>
      </c>
      <c r="W235" s="42">
        <f t="shared" si="235"/>
        <v>43.681516414500052</v>
      </c>
      <c r="X235" s="46">
        <f t="shared" si="257"/>
        <v>1950.5084646372486</v>
      </c>
      <c r="Y235" s="41">
        <v>193</v>
      </c>
      <c r="Z235" s="41">
        <v>1</v>
      </c>
      <c r="AB235" s="42">
        <f t="shared" si="187"/>
        <v>18601476.342874974</v>
      </c>
      <c r="AC235" s="42">
        <f t="shared" si="184"/>
        <v>3590084934.17487</v>
      </c>
      <c r="AD235" s="42">
        <f t="shared" ref="AD235:AD298" si="286">(10+$G235/20)*POWER($F$1,Y235)</f>
        <v>8936863592572.5547</v>
      </c>
      <c r="AE235" s="42">
        <f t="shared" si="252"/>
        <v>55.748126026215253</v>
      </c>
      <c r="AF235" s="46">
        <f t="shared" si="185"/>
        <v>2489.3181516404893</v>
      </c>
      <c r="AG235" s="41">
        <v>165</v>
      </c>
      <c r="AH235" s="41">
        <v>1</v>
      </c>
      <c r="AJ235" s="42">
        <f t="shared" ref="AJ235" si="287">AJ234*AH235</f>
        <v>2413039.7733127517</v>
      </c>
      <c r="AK235" s="42">
        <f t="shared" si="195"/>
        <v>398151562.59660405</v>
      </c>
      <c r="AL235" s="42">
        <f t="shared" si="229"/>
        <v>184254096998.40201</v>
      </c>
      <c r="AM235" s="42">
        <f t="shared" ref="AM235:AM298" si="288">AN235/$D235</f>
        <v>10.363789804338296</v>
      </c>
      <c r="AN235" s="46">
        <f t="shared" si="196"/>
        <v>462.773763329627</v>
      </c>
      <c r="AO235" s="41">
        <v>135</v>
      </c>
      <c r="AP235" s="41">
        <v>1</v>
      </c>
      <c r="AR235" s="42">
        <f t="shared" si="282"/>
        <v>6784.1144315850479</v>
      </c>
      <c r="AS235" s="42">
        <f t="shared" si="279"/>
        <v>915855.4482639815</v>
      </c>
      <c r="AT235" s="42">
        <f t="shared" si="276"/>
        <v>2878970265.6000261</v>
      </c>
      <c r="AU235" s="42">
        <f t="shared" si="230"/>
        <v>70.397966336445648</v>
      </c>
      <c r="AV235" s="46">
        <f t="shared" si="280"/>
        <v>3143.4767037278207</v>
      </c>
      <c r="AW235" s="41">
        <v>88</v>
      </c>
      <c r="AX235" s="41">
        <v>1</v>
      </c>
      <c r="AZ235" s="42">
        <f t="shared" si="259"/>
        <v>52.263747337284244</v>
      </c>
      <c r="BA235" s="42">
        <f t="shared" si="254"/>
        <v>4599.2097656810138</v>
      </c>
      <c r="BB235" s="42">
        <f t="shared" si="249"/>
        <v>4261428.6387312366</v>
      </c>
      <c r="BC235" s="42">
        <f t="shared" si="277"/>
        <v>20.750180059345933</v>
      </c>
      <c r="BD235" s="46">
        <f t="shared" si="255"/>
        <v>926.55670339929338</v>
      </c>
      <c r="BE235" s="41">
        <v>43</v>
      </c>
      <c r="BF235" s="41">
        <v>1</v>
      </c>
      <c r="BH235" s="42">
        <f t="shared" si="217"/>
        <v>0.27519625629617639</v>
      </c>
      <c r="BI235" s="42">
        <f t="shared" si="214"/>
        <v>11.833439020735584</v>
      </c>
      <c r="BJ235" s="42">
        <f t="shared" si="211"/>
        <v>8323.102810021921</v>
      </c>
      <c r="BK235" s="42">
        <f t="shared" si="250"/>
        <v>15.751580945173281</v>
      </c>
      <c r="BL235" s="46">
        <f t="shared" si="215"/>
        <v>703.35451895577057</v>
      </c>
      <c r="BN235" s="42">
        <f>1/$D238</f>
        <v>1.806445049097731E-2</v>
      </c>
      <c r="BO235" s="57">
        <f>BN235*$E238</f>
        <v>1677322427419.6235</v>
      </c>
      <c r="BP235" s="42"/>
      <c r="BQ235" s="42"/>
      <c r="BR235" s="42"/>
      <c r="BT235" s="46">
        <f>$E238*BT233</f>
        <v>2005605675653396</v>
      </c>
    </row>
    <row r="236" spans="1:72">
      <c r="A236" s="52">
        <v>9.7050000000000001</v>
      </c>
      <c r="B236" s="39">
        <f t="shared" si="231"/>
        <v>2.1500000000000004</v>
      </c>
      <c r="C236" s="39">
        <f t="shared" si="221"/>
        <v>2.1500000000000004</v>
      </c>
      <c r="D236" s="39">
        <f t="shared" si="222"/>
        <v>44.861362500000013</v>
      </c>
      <c r="E236" s="40">
        <f t="shared" si="223"/>
        <v>70368744177665.078</v>
      </c>
      <c r="F236" s="41">
        <f t="shared" si="232"/>
        <v>46.000000000000021</v>
      </c>
      <c r="G236" s="49">
        <v>230</v>
      </c>
      <c r="H236" s="48">
        <f t="shared" si="224"/>
        <v>230</v>
      </c>
      <c r="I236" s="41">
        <v>1</v>
      </c>
      <c r="K236" s="42">
        <f t="shared" si="225"/>
        <v>2297824476.6597128</v>
      </c>
      <c r="L236" s="42">
        <f t="shared" si="233"/>
        <v>528499629631.73395</v>
      </c>
      <c r="M236" s="42">
        <f t="shared" si="226"/>
        <v>703687441776650.75</v>
      </c>
      <c r="N236" s="42">
        <f t="shared" si="234"/>
        <v>29.679915058549998</v>
      </c>
      <c r="O236" s="46">
        <f t="shared" si="227"/>
        <v>1331.4814284108206</v>
      </c>
      <c r="P236" s="41">
        <v>216</v>
      </c>
      <c r="Q236" s="41">
        <v>1</v>
      </c>
      <c r="S236" s="42">
        <f t="shared" si="260"/>
        <v>449915350.33179134</v>
      </c>
      <c r="T236" s="42">
        <f t="shared" si="256"/>
        <v>97181715671.666931</v>
      </c>
      <c r="U236" s="42">
        <f t="shared" si="251"/>
        <v>217237238077744.53</v>
      </c>
      <c r="W236" s="42">
        <f t="shared" si="235"/>
        <v>49.828435451548906</v>
      </c>
      <c r="X236" s="46">
        <f t="shared" si="257"/>
        <v>2235.3715055997873</v>
      </c>
      <c r="Y236" s="41">
        <v>194</v>
      </c>
      <c r="Z236" s="41">
        <v>1</v>
      </c>
      <c r="AB236" s="42">
        <f t="shared" si="187"/>
        <v>18601476.342874974</v>
      </c>
      <c r="AC236" s="42">
        <f t="shared" ref="AC236:AC299" si="289">Y236*AB236</f>
        <v>3608686410.517745</v>
      </c>
      <c r="AD236" s="42">
        <f t="shared" si="286"/>
        <v>10289690019293.764</v>
      </c>
      <c r="AE236" s="42">
        <f t="shared" si="252"/>
        <v>63.559531591295048</v>
      </c>
      <c r="AF236" s="46">
        <f t="shared" ref="AF236:AF299" si="290">AD236/AC236</f>
        <v>2851.3671870472899</v>
      </c>
      <c r="AG236" s="41">
        <v>166</v>
      </c>
      <c r="AH236" s="41">
        <v>1</v>
      </c>
      <c r="AJ236" s="42">
        <f t="shared" ref="AJ236" si="291">AJ235*AH236</f>
        <v>2413039.7733127517</v>
      </c>
      <c r="AK236" s="42">
        <f t="shared" si="195"/>
        <v>400564602.3699168</v>
      </c>
      <c r="AL236" s="42">
        <f t="shared" si="229"/>
        <v>212145740310.29669</v>
      </c>
      <c r="AM236" s="42">
        <f t="shared" si="288"/>
        <v>11.805633267019013</v>
      </c>
      <c r="AN236" s="46">
        <f t="shared" si="196"/>
        <v>529.61679353379941</v>
      </c>
      <c r="AO236" s="41">
        <v>136</v>
      </c>
      <c r="AP236" s="41">
        <v>1</v>
      </c>
      <c r="AR236" s="42">
        <f t="shared" si="282"/>
        <v>6784.1144315850479</v>
      </c>
      <c r="AS236" s="42">
        <f t="shared" si="279"/>
        <v>922639.56269556656</v>
      </c>
      <c r="AT236" s="42">
        <f t="shared" si="276"/>
        <v>3314777192.3483791</v>
      </c>
      <c r="AU236" s="42">
        <f t="shared" si="230"/>
        <v>80.084747245321253</v>
      </c>
      <c r="AV236" s="46">
        <f t="shared" si="280"/>
        <v>3592.7108768932344</v>
      </c>
      <c r="AW236" s="41">
        <v>89</v>
      </c>
      <c r="AX236" s="41">
        <v>1</v>
      </c>
      <c r="AZ236" s="42">
        <f t="shared" si="259"/>
        <v>52.263747337284244</v>
      </c>
      <c r="BA236" s="42">
        <f t="shared" si="254"/>
        <v>4651.473513018298</v>
      </c>
      <c r="BB236" s="42">
        <f t="shared" si="249"/>
        <v>4906506.5475910623</v>
      </c>
      <c r="BC236" s="42">
        <f t="shared" si="277"/>
        <v>23.513071846688703</v>
      </c>
      <c r="BD236" s="46">
        <f t="shared" si="255"/>
        <v>1054.8284396028466</v>
      </c>
      <c r="BE236" s="41">
        <v>44</v>
      </c>
      <c r="BF236" s="41">
        <v>1</v>
      </c>
      <c r="BH236" s="42">
        <f t="shared" si="217"/>
        <v>0.27519625629617639</v>
      </c>
      <c r="BI236" s="42">
        <f t="shared" si="214"/>
        <v>12.108635277031761</v>
      </c>
      <c r="BJ236" s="42">
        <f t="shared" si="211"/>
        <v>9583.0206007637626</v>
      </c>
      <c r="BK236" s="42">
        <f t="shared" si="250"/>
        <v>17.64146974231511</v>
      </c>
      <c r="BL236" s="46">
        <f t="shared" si="215"/>
        <v>791.42036914277992</v>
      </c>
      <c r="BM236" s="41" t="s">
        <v>81</v>
      </c>
      <c r="BN236" s="44" t="s">
        <v>82</v>
      </c>
      <c r="BP236" s="42" t="s">
        <v>15</v>
      </c>
      <c r="BQ236" s="42" t="s">
        <v>1</v>
      </c>
      <c r="BR236" s="42" t="s">
        <v>83</v>
      </c>
      <c r="BT236" s="47"/>
    </row>
    <row r="237" spans="1:72">
      <c r="A237" s="52">
        <v>9.7050000000000001</v>
      </c>
      <c r="B237" s="39">
        <f t="shared" si="231"/>
        <v>2.1550000000000002</v>
      </c>
      <c r="C237" s="39">
        <f t="shared" si="221"/>
        <v>2.1550000000000002</v>
      </c>
      <c r="D237" s="39">
        <f t="shared" si="222"/>
        <v>45.070262625000012</v>
      </c>
      <c r="E237" s="40">
        <f t="shared" si="223"/>
        <v>80832460680091.078</v>
      </c>
      <c r="F237" s="41">
        <f t="shared" si="232"/>
        <v>46.200000000000024</v>
      </c>
      <c r="G237" s="41">
        <v>231</v>
      </c>
      <c r="H237" s="48">
        <f t="shared" si="224"/>
        <v>231</v>
      </c>
      <c r="I237" s="41">
        <v>1</v>
      </c>
      <c r="K237" s="42">
        <f t="shared" si="225"/>
        <v>2297824476.6597128</v>
      </c>
      <c r="L237" s="42">
        <f t="shared" si="233"/>
        <v>530797454108.39368</v>
      </c>
      <c r="M237" s="42">
        <f t="shared" si="226"/>
        <v>808324606800910.75</v>
      </c>
      <c r="N237" s="42">
        <f t="shared" si="234"/>
        <v>33.78834187554731</v>
      </c>
      <c r="O237" s="46">
        <f t="shared" si="227"/>
        <v>1522.8494419942028</v>
      </c>
      <c r="P237" s="41">
        <v>217</v>
      </c>
      <c r="Q237" s="41">
        <v>1</v>
      </c>
      <c r="S237" s="42">
        <f t="shared" si="260"/>
        <v>449915350.33179134</v>
      </c>
      <c r="T237" s="42">
        <f t="shared" si="256"/>
        <v>97631631021.998718</v>
      </c>
      <c r="U237" s="42">
        <f t="shared" si="251"/>
        <v>250120383740339.37</v>
      </c>
      <c r="W237" s="42">
        <f t="shared" si="235"/>
        <v>56.841882554341474</v>
      </c>
      <c r="X237" s="46">
        <f t="shared" si="257"/>
        <v>2561.8785748235769</v>
      </c>
      <c r="Y237" s="41">
        <v>195</v>
      </c>
      <c r="Z237" s="41">
        <v>1</v>
      </c>
      <c r="AB237" s="42">
        <f t="shared" ref="AB237:AB300" si="292">AB236*Z237</f>
        <v>18601476.342874974</v>
      </c>
      <c r="AC237" s="42">
        <f t="shared" si="289"/>
        <v>3627287886.86062</v>
      </c>
      <c r="AD237" s="42">
        <f t="shared" si="286"/>
        <v>11847237789286.555</v>
      </c>
      <c r="AE237" s="42">
        <f t="shared" si="252"/>
        <v>72.467785652389921</v>
      </c>
      <c r="AF237" s="46">
        <f t="shared" si="290"/>
        <v>3266.1421312054213</v>
      </c>
      <c r="AG237" s="41">
        <v>167</v>
      </c>
      <c r="AH237" s="41">
        <v>1</v>
      </c>
      <c r="AJ237" s="42">
        <f t="shared" ref="AJ237" si="293">AJ236*AH237</f>
        <v>2413039.7733127517</v>
      </c>
      <c r="AK237" s="42">
        <f t="shared" si="195"/>
        <v>402977642.14322954</v>
      </c>
      <c r="AL237" s="42">
        <f t="shared" si="229"/>
        <v>244258187246.42432</v>
      </c>
      <c r="AM237" s="42">
        <f t="shared" si="288"/>
        <v>13.448631366065172</v>
      </c>
      <c r="AN237" s="46">
        <f t="shared" si="196"/>
        <v>606.13334761536998</v>
      </c>
      <c r="AO237" s="41">
        <v>137</v>
      </c>
      <c r="AP237" s="41">
        <v>1</v>
      </c>
      <c r="AR237" s="42">
        <f t="shared" si="282"/>
        <v>6784.1144315850479</v>
      </c>
      <c r="AS237" s="42">
        <f t="shared" si="279"/>
        <v>929423.67712715152</v>
      </c>
      <c r="AT237" s="42">
        <f t="shared" si="276"/>
        <v>3816534175.7253723</v>
      </c>
      <c r="AU237" s="42">
        <f t="shared" si="230"/>
        <v>91.109850708473445</v>
      </c>
      <c r="AV237" s="46">
        <f t="shared" si="280"/>
        <v>4106.3448991554415</v>
      </c>
      <c r="AW237" s="49">
        <v>90</v>
      </c>
      <c r="AX237" s="41">
        <v>1</v>
      </c>
      <c r="AZ237" s="42">
        <f t="shared" si="259"/>
        <v>52.263747337284244</v>
      </c>
      <c r="BA237" s="42">
        <f t="shared" si="254"/>
        <v>4703.7372603555823</v>
      </c>
      <c r="BB237" s="42">
        <f t="shared" si="249"/>
        <v>5649203.2000000337</v>
      </c>
      <c r="BC237" s="42">
        <f t="shared" si="277"/>
        <v>26.647351622148186</v>
      </c>
      <c r="BD237" s="46">
        <f t="shared" si="255"/>
        <v>1201.0031358709389</v>
      </c>
      <c r="BE237" s="41">
        <v>45</v>
      </c>
      <c r="BF237" s="41">
        <v>1</v>
      </c>
      <c r="BH237" s="42">
        <f t="shared" si="217"/>
        <v>0.27519625629617639</v>
      </c>
      <c r="BI237" s="42">
        <f t="shared" si="214"/>
        <v>12.383831533327937</v>
      </c>
      <c r="BJ237" s="42">
        <f t="shared" si="211"/>
        <v>11033.600000000033</v>
      </c>
      <c r="BK237" s="42">
        <f t="shared" si="250"/>
        <v>19.768426914153192</v>
      </c>
      <c r="BL237" s="46">
        <f t="shared" si="215"/>
        <v>890.96819270400294</v>
      </c>
      <c r="BP237" s="42">
        <f>1*BN235</f>
        <v>1.806445049097731E-2</v>
      </c>
      <c r="BQ237" s="42"/>
      <c r="BR237" s="42" t="s">
        <v>77</v>
      </c>
      <c r="BT237" s="46"/>
    </row>
    <row r="238" spans="1:72">
      <c r="A238" s="52">
        <v>11.865</v>
      </c>
      <c r="B238" s="39">
        <f t="shared" si="231"/>
        <v>2.16</v>
      </c>
      <c r="C238" s="39">
        <f t="shared" si="221"/>
        <v>2.16</v>
      </c>
      <c r="D238" s="39">
        <f t="shared" si="222"/>
        <v>55.357344000000012</v>
      </c>
      <c r="E238" s="40">
        <f t="shared" si="223"/>
        <v>92852114613583.141</v>
      </c>
      <c r="F238" s="41">
        <f t="shared" si="232"/>
        <v>46.400000000000027</v>
      </c>
      <c r="G238" s="41">
        <v>232</v>
      </c>
      <c r="H238" s="48">
        <f t="shared" si="224"/>
        <v>232</v>
      </c>
      <c r="I238" s="41">
        <v>1</v>
      </c>
      <c r="K238" s="42">
        <f t="shared" si="225"/>
        <v>2297824476.6597128</v>
      </c>
      <c r="L238" s="42">
        <f t="shared" si="233"/>
        <v>533095278585.05334</v>
      </c>
      <c r="M238" s="42">
        <f t="shared" si="226"/>
        <v>928521146135831.37</v>
      </c>
      <c r="N238" s="42">
        <f t="shared" si="234"/>
        <v>31.463839482345232</v>
      </c>
      <c r="O238" s="46">
        <f t="shared" si="227"/>
        <v>1741.7545857849673</v>
      </c>
      <c r="P238" s="41">
        <v>218</v>
      </c>
      <c r="Q238" s="41">
        <v>1</v>
      </c>
      <c r="S238" s="42">
        <f t="shared" si="260"/>
        <v>449915350.33179134</v>
      </c>
      <c r="T238" s="42">
        <f t="shared" si="256"/>
        <v>98081546372.330505</v>
      </c>
      <c r="U238" s="42">
        <f t="shared" si="251"/>
        <v>287979492549471.31</v>
      </c>
      <c r="W238" s="42">
        <f t="shared" si="235"/>
        <v>53.039450110507921</v>
      </c>
      <c r="X238" s="46">
        <f t="shared" si="257"/>
        <v>2936.1230853382258</v>
      </c>
      <c r="Y238" s="41">
        <v>196</v>
      </c>
      <c r="Z238" s="41">
        <v>1</v>
      </c>
      <c r="AB238" s="42">
        <f t="shared" si="292"/>
        <v>18601476.342874974</v>
      </c>
      <c r="AC238" s="42">
        <f t="shared" si="289"/>
        <v>3645889363.203495</v>
      </c>
      <c r="AD238" s="42">
        <f t="shared" si="286"/>
        <v>13640477739765.338</v>
      </c>
      <c r="AE238" s="42">
        <f t="shared" si="252"/>
        <v>67.585082885444592</v>
      </c>
      <c r="AF238" s="46">
        <f t="shared" si="290"/>
        <v>3741.3306825580698</v>
      </c>
      <c r="AG238" s="41">
        <v>168</v>
      </c>
      <c r="AH238" s="41">
        <v>1</v>
      </c>
      <c r="AJ238" s="42">
        <f t="shared" ref="AJ238" si="294">AJ237*AH238</f>
        <v>2413039.7733127517</v>
      </c>
      <c r="AK238" s="42">
        <f t="shared" si="195"/>
        <v>405390681.91654229</v>
      </c>
      <c r="AL238" s="42">
        <f t="shared" si="229"/>
        <v>281229973192.84216</v>
      </c>
      <c r="AM238" s="42">
        <f t="shared" si="288"/>
        <v>12.531775282311116</v>
      </c>
      <c r="AN238" s="46">
        <f t="shared" si="196"/>
        <v>693.72579523359377</v>
      </c>
      <c r="AO238" s="41">
        <v>138</v>
      </c>
      <c r="AP238" s="41">
        <v>1</v>
      </c>
      <c r="AR238" s="42">
        <f t="shared" si="282"/>
        <v>6784.1144315850479</v>
      </c>
      <c r="AS238" s="42">
        <f t="shared" si="279"/>
        <v>936207.79155873659</v>
      </c>
      <c r="AT238" s="42">
        <f t="shared" si="276"/>
        <v>4394218331.1381502</v>
      </c>
      <c r="AU238" s="42">
        <f t="shared" si="230"/>
        <v>84.787950073805689</v>
      </c>
      <c r="AV238" s="46">
        <f t="shared" si="280"/>
        <v>4693.6357192904879</v>
      </c>
      <c r="AW238" s="41">
        <v>91</v>
      </c>
      <c r="AX238" s="41">
        <v>1</v>
      </c>
      <c r="AZ238" s="42">
        <f t="shared" si="259"/>
        <v>52.263747337284244</v>
      </c>
      <c r="BA238" s="42">
        <f t="shared" si="254"/>
        <v>4756.0010076928666</v>
      </c>
      <c r="BB238" s="42">
        <f t="shared" si="249"/>
        <v>6504286.6419626419</v>
      </c>
      <c r="BC238" s="42">
        <f t="shared" si="277"/>
        <v>24.704865249777693</v>
      </c>
      <c r="BD238" s="46">
        <f t="shared" si="255"/>
        <v>1367.5957241055901</v>
      </c>
      <c r="BE238" s="41">
        <v>46</v>
      </c>
      <c r="BF238" s="41">
        <v>1</v>
      </c>
      <c r="BH238" s="42">
        <f t="shared" si="217"/>
        <v>0.27519625629617639</v>
      </c>
      <c r="BI238" s="42">
        <f t="shared" si="214"/>
        <v>12.659027789624114</v>
      </c>
      <c r="BJ238" s="42">
        <f t="shared" si="211"/>
        <v>12703.684847583248</v>
      </c>
      <c r="BK238" s="42">
        <f t="shared" si="250"/>
        <v>18.128176175601897</v>
      </c>
      <c r="BL238" s="46">
        <f t="shared" si="215"/>
        <v>1003.5276846453988</v>
      </c>
      <c r="BM238" s="41">
        <v>1</v>
      </c>
      <c r="BN238" s="41">
        <v>1</v>
      </c>
      <c r="BP238" s="42">
        <f>BP237*BN238</f>
        <v>1.806445049097731E-2</v>
      </c>
      <c r="BQ238" s="42">
        <f>BM238*BP238</f>
        <v>1.806445049097731E-2</v>
      </c>
      <c r="BR238" s="42">
        <f t="shared" ref="BR238:BR301" si="295">(10+$G238/20)*POWER($F$1,BM238)</f>
        <v>24.811884467935961</v>
      </c>
      <c r="BS238" s="42">
        <f t="shared" ref="BS238:BS256" si="296">BT238/$D238</f>
        <v>24.811884467935958</v>
      </c>
      <c r="BT238" s="46">
        <f>BR238/BQ238</f>
        <v>1373.5200237797881</v>
      </c>
    </row>
    <row r="239" spans="1:72">
      <c r="A239" s="52">
        <v>11.865</v>
      </c>
      <c r="B239" s="39">
        <f t="shared" si="231"/>
        <v>2.165</v>
      </c>
      <c r="C239" s="39">
        <f t="shared" si="221"/>
        <v>2.165</v>
      </c>
      <c r="D239" s="39">
        <f t="shared" si="222"/>
        <v>55.613924625000003</v>
      </c>
      <c r="E239" s="40">
        <f t="shared" si="223"/>
        <v>106659071314619.12</v>
      </c>
      <c r="F239" s="41">
        <f t="shared" si="232"/>
        <v>46.600000000000023</v>
      </c>
      <c r="G239" s="41">
        <v>233</v>
      </c>
      <c r="H239" s="48">
        <f t="shared" si="224"/>
        <v>233</v>
      </c>
      <c r="I239" s="41">
        <v>1</v>
      </c>
      <c r="K239" s="42">
        <f t="shared" si="225"/>
        <v>2297824476.6597128</v>
      </c>
      <c r="L239" s="42">
        <f t="shared" si="233"/>
        <v>535393103061.71307</v>
      </c>
      <c r="M239" s="42">
        <f t="shared" si="226"/>
        <v>1066590713146191.2</v>
      </c>
      <c r="N239" s="42">
        <f t="shared" si="234"/>
        <v>35.821311449755605</v>
      </c>
      <c r="O239" s="46">
        <f t="shared" si="227"/>
        <v>1992.1637149353578</v>
      </c>
      <c r="P239" s="41">
        <v>219</v>
      </c>
      <c r="Q239" s="41">
        <v>1</v>
      </c>
      <c r="S239" s="42">
        <f t="shared" si="260"/>
        <v>449915350.33179134</v>
      </c>
      <c r="T239" s="42">
        <f t="shared" si="256"/>
        <v>98531461722.662308</v>
      </c>
      <c r="U239" s="42">
        <f t="shared" si="251"/>
        <v>331567313737987.37</v>
      </c>
      <c r="W239" s="42">
        <f t="shared" si="235"/>
        <v>60.508061718261892</v>
      </c>
      <c r="X239" s="46">
        <f t="shared" si="257"/>
        <v>3365.0907836042652</v>
      </c>
      <c r="Y239" s="41">
        <v>197</v>
      </c>
      <c r="Z239" s="41">
        <v>1</v>
      </c>
      <c r="AB239" s="42">
        <f t="shared" si="292"/>
        <v>18601476.342874974</v>
      </c>
      <c r="AC239" s="42">
        <f t="shared" si="289"/>
        <v>3664490839.54637</v>
      </c>
      <c r="AD239" s="42">
        <f t="shared" si="286"/>
        <v>15705064698313.045</v>
      </c>
      <c r="AE239" s="42">
        <f t="shared" si="252"/>
        <v>77.06240268898776</v>
      </c>
      <c r="AF239" s="46">
        <f t="shared" si="290"/>
        <v>4285.7426545667631</v>
      </c>
      <c r="AG239" s="41">
        <v>169</v>
      </c>
      <c r="AH239" s="41">
        <v>1</v>
      </c>
      <c r="AJ239" s="42">
        <f t="shared" ref="AJ239" si="297">AJ238*AH239</f>
        <v>2413039.7733127517</v>
      </c>
      <c r="AK239" s="42">
        <f t="shared" si="195"/>
        <v>407803721.68985504</v>
      </c>
      <c r="AL239" s="42">
        <f t="shared" si="229"/>
        <v>323796204822.25226</v>
      </c>
      <c r="AM239" s="42">
        <f t="shared" si="288"/>
        <v>14.277002162186738</v>
      </c>
      <c r="AN239" s="46">
        <f t="shared" si="196"/>
        <v>794.00012211881528</v>
      </c>
      <c r="AO239" s="41">
        <v>139</v>
      </c>
      <c r="AP239" s="41">
        <v>1</v>
      </c>
      <c r="AR239" s="42">
        <f t="shared" si="282"/>
        <v>6784.1144315850479</v>
      </c>
      <c r="AS239" s="42">
        <f t="shared" si="279"/>
        <v>942991.90599032165</v>
      </c>
      <c r="AT239" s="42">
        <f t="shared" si="276"/>
        <v>5059315700.347681</v>
      </c>
      <c r="AU239" s="42">
        <f t="shared" si="230"/>
        <v>96.471775422468525</v>
      </c>
      <c r="AV239" s="46">
        <f t="shared" si="280"/>
        <v>5365.1740467850923</v>
      </c>
      <c r="AW239" s="41">
        <v>92</v>
      </c>
      <c r="AX239" s="41">
        <v>1</v>
      </c>
      <c r="AZ239" s="42">
        <f t="shared" si="259"/>
        <v>52.263747337284244</v>
      </c>
      <c r="BA239" s="42">
        <f t="shared" si="254"/>
        <v>4808.2647550301508</v>
      </c>
      <c r="BB239" s="42">
        <f t="shared" si="249"/>
        <v>7488758.4201397598</v>
      </c>
      <c r="BC239" s="42">
        <f t="shared" si="277"/>
        <v>28.005150053208315</v>
      </c>
      <c r="BD239" s="46">
        <f t="shared" si="255"/>
        <v>1557.4763041709421</v>
      </c>
      <c r="BE239" s="41">
        <v>47</v>
      </c>
      <c r="BF239" s="41">
        <v>1</v>
      </c>
      <c r="BH239" s="42">
        <f t="shared" si="217"/>
        <v>0.27519625629617639</v>
      </c>
      <c r="BI239" s="42">
        <f t="shared" si="214"/>
        <v>12.93422404592029</v>
      </c>
      <c r="BJ239" s="42">
        <f t="shared" si="211"/>
        <v>14626.481289335421</v>
      </c>
      <c r="BK239" s="42">
        <f t="shared" si="250"/>
        <v>20.333677748157317</v>
      </c>
      <c r="BL239" s="46">
        <f t="shared" si="215"/>
        <v>1130.8356216350608</v>
      </c>
      <c r="BM239" s="41">
        <v>2</v>
      </c>
      <c r="BN239" s="41">
        <v>1</v>
      </c>
      <c r="BP239" s="42">
        <f>BP238*BN239</f>
        <v>1.806445049097731E-2</v>
      </c>
      <c r="BQ239" s="42">
        <f t="shared" ref="BQ239:BQ302" si="298">BM239*BP239</f>
        <v>3.612890098195462E-2</v>
      </c>
      <c r="BR239" s="42">
        <f t="shared" si="295"/>
        <v>28.567346268233162</v>
      </c>
      <c r="BS239" s="42">
        <f t="shared" si="296"/>
        <v>14.217773922637452</v>
      </c>
      <c r="BT239" s="46">
        <f t="shared" ref="BT239:BT302" si="299">BR239/BQ239</f>
        <v>790.70620726884988</v>
      </c>
    </row>
    <row r="240" spans="1:72">
      <c r="A240" s="52">
        <v>11.865</v>
      </c>
      <c r="B240" s="39">
        <f t="shared" si="231"/>
        <v>2.17</v>
      </c>
      <c r="C240" s="39">
        <f t="shared" si="221"/>
        <v>2.17</v>
      </c>
      <c r="D240" s="39">
        <f t="shared" si="222"/>
        <v>55.871098499999995</v>
      </c>
      <c r="E240" s="40">
        <f t="shared" si="223"/>
        <v>122519099764614.42</v>
      </c>
      <c r="F240" s="41">
        <f t="shared" si="232"/>
        <v>46.800000000000026</v>
      </c>
      <c r="G240" s="41">
        <v>234</v>
      </c>
      <c r="H240" s="48">
        <f t="shared" si="224"/>
        <v>234</v>
      </c>
      <c r="I240" s="41">
        <v>1</v>
      </c>
      <c r="K240" s="42">
        <f t="shared" si="225"/>
        <v>2297824476.6597128</v>
      </c>
      <c r="L240" s="42">
        <f t="shared" si="233"/>
        <v>537690927538.3728</v>
      </c>
      <c r="M240" s="42">
        <f t="shared" si="226"/>
        <v>1225190997646144.2</v>
      </c>
      <c r="N240" s="42">
        <f t="shared" si="234"/>
        <v>40.783442187740349</v>
      </c>
      <c r="O240" s="46">
        <f t="shared" si="227"/>
        <v>2278.6157156402965</v>
      </c>
      <c r="P240" s="49">
        <v>220</v>
      </c>
      <c r="Q240" s="41">
        <v>10</v>
      </c>
      <c r="S240" s="42">
        <f t="shared" si="260"/>
        <v>4499153503.3179131</v>
      </c>
      <c r="T240" s="42">
        <f t="shared" si="256"/>
        <v>989813770729.94092</v>
      </c>
      <c r="U240" s="42">
        <f t="shared" si="251"/>
        <v>381750437163832.81</v>
      </c>
      <c r="W240" s="42">
        <f t="shared" si="235"/>
        <v>6.9030153831037611</v>
      </c>
      <c r="X240" s="46">
        <f t="shared" si="257"/>
        <v>385.67905241640545</v>
      </c>
      <c r="Y240" s="41">
        <v>198</v>
      </c>
      <c r="Z240" s="41">
        <v>1</v>
      </c>
      <c r="AB240" s="42">
        <f t="shared" si="292"/>
        <v>18601476.342874974</v>
      </c>
      <c r="AC240" s="42">
        <f t="shared" si="289"/>
        <v>3683092315.889245</v>
      </c>
      <c r="AD240" s="42">
        <f t="shared" si="286"/>
        <v>18082045683806.477</v>
      </c>
      <c r="AE240" s="42">
        <f t="shared" si="252"/>
        <v>87.871440791521593</v>
      </c>
      <c r="AF240" s="46">
        <f t="shared" si="290"/>
        <v>4909.4739238000202</v>
      </c>
      <c r="AG240" s="49">
        <v>170</v>
      </c>
      <c r="AH240" s="41">
        <v>1</v>
      </c>
      <c r="AJ240" s="42">
        <f t="shared" ref="AJ240" si="300">AJ239*AH240</f>
        <v>2413039.7733127517</v>
      </c>
      <c r="AK240" s="42">
        <f t="shared" si="195"/>
        <v>410216761.46316779</v>
      </c>
      <c r="AL240" s="42">
        <f t="shared" si="229"/>
        <v>372803161292.8042</v>
      </c>
      <c r="AM240" s="42">
        <f t="shared" si="288"/>
        <v>16.265932827980961</v>
      </c>
      <c r="AN240" s="46">
        <f t="shared" si="196"/>
        <v>908.7955352265077</v>
      </c>
      <c r="AO240" s="49">
        <v>140</v>
      </c>
      <c r="AP240" s="41">
        <v>16</v>
      </c>
      <c r="AR240" s="42">
        <f t="shared" si="282"/>
        <v>108545.83090536077</v>
      </c>
      <c r="AS240" s="42">
        <f t="shared" si="279"/>
        <v>15196416.326750508</v>
      </c>
      <c r="AT240" s="42">
        <f t="shared" si="276"/>
        <v>5825049395.2000542</v>
      </c>
      <c r="AU240" s="42">
        <f t="shared" si="230"/>
        <v>6.8607440721956863</v>
      </c>
      <c r="AV240" s="46">
        <f t="shared" si="280"/>
        <v>383.31730784093628</v>
      </c>
      <c r="AW240" s="41">
        <v>93</v>
      </c>
      <c r="AX240" s="41">
        <v>1</v>
      </c>
      <c r="AZ240" s="42">
        <f t="shared" si="259"/>
        <v>52.263747337284244</v>
      </c>
      <c r="BA240" s="42">
        <f t="shared" si="254"/>
        <v>4860.5285023674351</v>
      </c>
      <c r="BB240" s="42">
        <f t="shared" si="249"/>
        <v>8622191.2783653028</v>
      </c>
      <c r="BC240" s="42">
        <f t="shared" si="277"/>
        <v>31.75023534155444</v>
      </c>
      <c r="BD240" s="46">
        <f t="shared" si="255"/>
        <v>1773.9205261661691</v>
      </c>
      <c r="BE240" s="41">
        <v>48</v>
      </c>
      <c r="BF240" s="41">
        <v>1</v>
      </c>
      <c r="BH240" s="42">
        <f t="shared" si="217"/>
        <v>0.27519625629617639</v>
      </c>
      <c r="BI240" s="42">
        <f t="shared" si="214"/>
        <v>13.209420302216467</v>
      </c>
      <c r="BJ240" s="42">
        <f t="shared" si="211"/>
        <v>16840.217340557181</v>
      </c>
      <c r="BK240" s="42">
        <f t="shared" si="250"/>
        <v>22.817955195481222</v>
      </c>
      <c r="BL240" s="46">
        <f t="shared" si="215"/>
        <v>1274.8642222953181</v>
      </c>
      <c r="BM240" s="41">
        <v>3</v>
      </c>
      <c r="BN240" s="41">
        <v>1</v>
      </c>
      <c r="BP240" s="42">
        <f t="shared" ref="BP240:BP303" si="301">BP239*BN240</f>
        <v>1.806445049097731E-2</v>
      </c>
      <c r="BQ240" s="42">
        <f t="shared" si="298"/>
        <v>5.419335147293193E-2</v>
      </c>
      <c r="BR240" s="42">
        <f t="shared" si="295"/>
        <v>32.891049493275645</v>
      </c>
      <c r="BS240" s="42">
        <f t="shared" si="296"/>
        <v>10.862868222290194</v>
      </c>
      <c r="BT240" s="46">
        <f t="shared" si="299"/>
        <v>606.9203804400953</v>
      </c>
    </row>
    <row r="241" spans="1:72">
      <c r="A241" s="52">
        <v>11.865</v>
      </c>
      <c r="B241" s="39">
        <f t="shared" si="231"/>
        <v>2.1749999999999998</v>
      </c>
      <c r="C241" s="39">
        <f t="shared" si="221"/>
        <v>2.1749999999999998</v>
      </c>
      <c r="D241" s="39">
        <f t="shared" si="222"/>
        <v>56.128865624999996</v>
      </c>
      <c r="E241" s="40">
        <f t="shared" si="223"/>
        <v>140737488355330.22</v>
      </c>
      <c r="F241" s="41">
        <f t="shared" si="232"/>
        <v>47.000000000000028</v>
      </c>
      <c r="G241" s="41">
        <v>235</v>
      </c>
      <c r="H241" s="48">
        <f t="shared" si="224"/>
        <v>235</v>
      </c>
      <c r="I241" s="41">
        <v>1</v>
      </c>
      <c r="K241" s="42">
        <f t="shared" si="225"/>
        <v>2297824476.6597128</v>
      </c>
      <c r="L241" s="42">
        <f t="shared" si="233"/>
        <v>539988752015.03253</v>
      </c>
      <c r="M241" s="42">
        <f t="shared" si="226"/>
        <v>1407374883553302.2</v>
      </c>
      <c r="N241" s="42">
        <f t="shared" si="234"/>
        <v>46.434290869992047</v>
      </c>
      <c r="O241" s="46">
        <f t="shared" si="227"/>
        <v>2606.3040726339477</v>
      </c>
      <c r="P241" s="41">
        <v>221</v>
      </c>
      <c r="Q241" s="41">
        <v>1</v>
      </c>
      <c r="S241" s="42">
        <f t="shared" si="260"/>
        <v>4499153503.3179131</v>
      </c>
      <c r="T241" s="42">
        <f t="shared" si="256"/>
        <v>994312924233.25879</v>
      </c>
      <c r="U241" s="42">
        <f t="shared" si="251"/>
        <v>439526504947994.87</v>
      </c>
      <c r="W241" s="42">
        <f t="shared" si="235"/>
        <v>7.8754561917391444</v>
      </c>
      <c r="X241" s="46">
        <f t="shared" si="257"/>
        <v>442.04042232170065</v>
      </c>
      <c r="Y241" s="41">
        <v>199</v>
      </c>
      <c r="Z241" s="41">
        <v>1</v>
      </c>
      <c r="AB241" s="42">
        <f t="shared" si="292"/>
        <v>18601476.342874974</v>
      </c>
      <c r="AC241" s="42">
        <f t="shared" si="289"/>
        <v>3701693792.23212</v>
      </c>
      <c r="AD241" s="42">
        <f t="shared" si="286"/>
        <v>20818675155315.289</v>
      </c>
      <c r="AE241" s="42">
        <f t="shared" si="252"/>
        <v>100.19967962803263</v>
      </c>
      <c r="AF241" s="46">
        <f t="shared" si="290"/>
        <v>5624.0943535098932</v>
      </c>
      <c r="AG241" s="41">
        <v>171</v>
      </c>
      <c r="AH241" s="41">
        <v>1</v>
      </c>
      <c r="AJ241" s="42">
        <f t="shared" ref="AJ241" si="302">AJ240*AH241</f>
        <v>2413039.7733127517</v>
      </c>
      <c r="AK241" s="42">
        <f t="shared" si="195"/>
        <v>412629801.23648053</v>
      </c>
      <c r="AL241" s="42">
        <f t="shared" si="229"/>
        <v>429225102488.27484</v>
      </c>
      <c r="AM241" s="42">
        <f t="shared" si="288"/>
        <v>18.532681290656953</v>
      </c>
      <c r="AN241" s="46">
        <f t="shared" si="196"/>
        <v>1040.2183778342355</v>
      </c>
      <c r="AO241" s="41">
        <v>141</v>
      </c>
      <c r="AP241" s="41">
        <v>1</v>
      </c>
      <c r="AR241" s="42">
        <f t="shared" si="282"/>
        <v>108545.83090536077</v>
      </c>
      <c r="AS241" s="42">
        <f t="shared" si="279"/>
        <v>15304962.157655869</v>
      </c>
      <c r="AT241" s="42">
        <f t="shared" si="276"/>
        <v>6706642226.3792801</v>
      </c>
      <c r="AU241" s="42">
        <f t="shared" si="230"/>
        <v>7.8070437615366206</v>
      </c>
      <c r="AV241" s="46">
        <f t="shared" si="280"/>
        <v>438.2005102197835</v>
      </c>
      <c r="AW241" s="41">
        <v>94</v>
      </c>
      <c r="AX241" s="41">
        <v>1</v>
      </c>
      <c r="AZ241" s="42">
        <f t="shared" si="259"/>
        <v>52.263747337284244</v>
      </c>
      <c r="BA241" s="42">
        <f t="shared" si="254"/>
        <v>4912.7922497047193</v>
      </c>
      <c r="BB241" s="42">
        <f t="shared" si="249"/>
        <v>9927117.8986144736</v>
      </c>
      <c r="BC241" s="42">
        <f t="shared" si="277"/>
        <v>36.000498574454582</v>
      </c>
      <c r="BD241" s="46">
        <f t="shared" si="255"/>
        <v>2020.6671469185651</v>
      </c>
      <c r="BE241" s="41">
        <v>49</v>
      </c>
      <c r="BF241" s="41">
        <v>1</v>
      </c>
      <c r="BH241" s="42">
        <f t="shared" si="217"/>
        <v>0.27519625629617639</v>
      </c>
      <c r="BI241" s="42">
        <f t="shared" si="214"/>
        <v>13.484616558512643</v>
      </c>
      <c r="BJ241" s="42">
        <f t="shared" si="211"/>
        <v>19388.902145731339</v>
      </c>
      <c r="BK241" s="42">
        <f t="shared" si="250"/>
        <v>25.617004942527846</v>
      </c>
      <c r="BL241" s="46">
        <f t="shared" si="215"/>
        <v>1437.8534281341063</v>
      </c>
      <c r="BM241" s="41">
        <v>4</v>
      </c>
      <c r="BN241" s="41">
        <v>1</v>
      </c>
      <c r="BP241" s="42">
        <f t="shared" si="301"/>
        <v>1.806445049097731E-2</v>
      </c>
      <c r="BQ241" s="42">
        <f t="shared" si="298"/>
        <v>7.2257801963909241E-2</v>
      </c>
      <c r="BR241" s="42">
        <f t="shared" si="295"/>
        <v>37.868949503381408</v>
      </c>
      <c r="BS241" s="42">
        <f t="shared" si="296"/>
        <v>9.3371050761250558</v>
      </c>
      <c r="BT241" s="46">
        <f t="shared" si="299"/>
        <v>524.08111614432858</v>
      </c>
    </row>
    <row r="242" spans="1:72">
      <c r="A242" s="52">
        <v>11.865</v>
      </c>
      <c r="B242" s="39">
        <f t="shared" si="231"/>
        <v>2.1799999999999997</v>
      </c>
      <c r="C242" s="39">
        <f t="shared" si="221"/>
        <v>2.1799999999999997</v>
      </c>
      <c r="D242" s="39">
        <f t="shared" si="222"/>
        <v>56.387225999999984</v>
      </c>
      <c r="E242" s="40">
        <f t="shared" si="223"/>
        <v>161664921360182.22</v>
      </c>
      <c r="F242" s="41">
        <f t="shared" si="232"/>
        <v>47.200000000000031</v>
      </c>
      <c r="G242" s="41">
        <v>236</v>
      </c>
      <c r="H242" s="48">
        <f t="shared" si="224"/>
        <v>236</v>
      </c>
      <c r="I242" s="41">
        <v>1</v>
      </c>
      <c r="K242" s="42">
        <f t="shared" si="225"/>
        <v>2297824476.6597128</v>
      </c>
      <c r="L242" s="42">
        <f t="shared" si="233"/>
        <v>542286576491.6922</v>
      </c>
      <c r="M242" s="42">
        <f t="shared" si="226"/>
        <v>1616649213601822.2</v>
      </c>
      <c r="N242" s="42">
        <f t="shared" si="234"/>
        <v>52.869622727314869</v>
      </c>
      <c r="O242" s="46">
        <f t="shared" si="227"/>
        <v>2981.1713652598391</v>
      </c>
      <c r="P242" s="41">
        <v>222</v>
      </c>
      <c r="Q242" s="41">
        <v>1</v>
      </c>
      <c r="S242" s="42">
        <f t="shared" si="260"/>
        <v>4499153503.3179131</v>
      </c>
      <c r="T242" s="42">
        <f t="shared" si="256"/>
        <v>998812077736.57666</v>
      </c>
      <c r="U242" s="42">
        <f t="shared" si="251"/>
        <v>506044024644027.69</v>
      </c>
      <c r="W242" s="42">
        <f t="shared" si="235"/>
        <v>8.9851180223907985</v>
      </c>
      <c r="X242" s="46">
        <f t="shared" si="257"/>
        <v>506.64588056522285</v>
      </c>
      <c r="Y242" s="49">
        <v>200</v>
      </c>
      <c r="Z242" s="41">
        <v>20</v>
      </c>
      <c r="AB242" s="42">
        <f t="shared" si="292"/>
        <v>372029526.85749948</v>
      </c>
      <c r="AC242" s="42">
        <f t="shared" si="289"/>
        <v>74405905371.499893</v>
      </c>
      <c r="AD242" s="42">
        <f t="shared" si="286"/>
        <v>23969353485517.121</v>
      </c>
      <c r="AE242" s="42">
        <f t="shared" si="252"/>
        <v>5.7130521030969978</v>
      </c>
      <c r="AF242" s="46">
        <f t="shared" si="290"/>
        <v>322.14316008710563</v>
      </c>
      <c r="AG242" s="41">
        <v>172</v>
      </c>
      <c r="AH242" s="41">
        <v>1</v>
      </c>
      <c r="AJ242" s="42">
        <f t="shared" ref="AJ242" si="303">AJ241*AH242</f>
        <v>2413039.7733127517</v>
      </c>
      <c r="AK242" s="42">
        <f t="shared" si="195"/>
        <v>415042841.00979328</v>
      </c>
      <c r="AL242" s="42">
        <f t="shared" si="229"/>
        <v>494183617816.4317</v>
      </c>
      <c r="AM242" s="42">
        <f t="shared" si="288"/>
        <v>21.116147525130774</v>
      </c>
      <c r="AN242" s="46">
        <f t="shared" si="196"/>
        <v>1190.6809827488894</v>
      </c>
      <c r="AO242" s="41">
        <v>142</v>
      </c>
      <c r="AP242" s="41">
        <v>1</v>
      </c>
      <c r="AR242" s="42">
        <f t="shared" si="282"/>
        <v>108545.83090536077</v>
      </c>
      <c r="AS242" s="42">
        <f t="shared" si="279"/>
        <v>15413507.988561228</v>
      </c>
      <c r="AT242" s="42">
        <f t="shared" si="276"/>
        <v>7721619028.3817291</v>
      </c>
      <c r="AU242" s="42">
        <f t="shared" si="230"/>
        <v>8.8843600148854094</v>
      </c>
      <c r="AV242" s="46">
        <f t="shared" si="280"/>
        <v>500.96441602470685</v>
      </c>
      <c r="AW242" s="41">
        <v>95</v>
      </c>
      <c r="AX242" s="41">
        <v>1</v>
      </c>
      <c r="AZ242" s="42">
        <f t="shared" si="259"/>
        <v>52.263747337284244</v>
      </c>
      <c r="BA242" s="42">
        <f t="shared" si="254"/>
        <v>4965.0559970420036</v>
      </c>
      <c r="BB242" s="42">
        <f t="shared" si="249"/>
        <v>11429478.400000075</v>
      </c>
      <c r="BC242" s="42">
        <f t="shared" si="277"/>
        <v>40.824561677195632</v>
      </c>
      <c r="BD242" s="46">
        <f t="shared" si="255"/>
        <v>2301.9837856429685</v>
      </c>
      <c r="BE242" s="49">
        <v>50</v>
      </c>
      <c r="BF242" s="41">
        <f>POWER(($B242+0.05)/$B242,2)*POWER(1.05,2)</f>
        <v>1.1536533646157729</v>
      </c>
      <c r="BG242" s="41" t="s">
        <v>87</v>
      </c>
      <c r="BH242" s="42">
        <f t="shared" si="217"/>
        <v>0.31748108700574851</v>
      </c>
      <c r="BI242" s="42">
        <f t="shared" si="214"/>
        <v>15.874054350287425</v>
      </c>
      <c r="BJ242" s="42">
        <f t="shared" si="211"/>
        <v>22323.200000000073</v>
      </c>
      <c r="BK242" s="42">
        <f t="shared" si="250"/>
        <v>24.939506620208103</v>
      </c>
      <c r="BL242" s="46">
        <f t="shared" si="215"/>
        <v>1406.26959612217</v>
      </c>
      <c r="BM242" s="41">
        <v>5</v>
      </c>
      <c r="BN242" s="41">
        <v>1</v>
      </c>
      <c r="BP242" s="42">
        <f t="shared" si="301"/>
        <v>1.806445049097731E-2</v>
      </c>
      <c r="BQ242" s="42">
        <f t="shared" si="298"/>
        <v>9.0322252454886551E-2</v>
      </c>
      <c r="BR242" s="42">
        <f t="shared" si="295"/>
        <v>43.600000000000009</v>
      </c>
      <c r="BS242" s="42">
        <f t="shared" si="296"/>
        <v>8.5607339449541335</v>
      </c>
      <c r="BT242" s="46">
        <f t="shared" si="299"/>
        <v>482.71603968000016</v>
      </c>
    </row>
    <row r="243" spans="1:72">
      <c r="A243" s="52">
        <v>11.865</v>
      </c>
      <c r="B243" s="39">
        <f t="shared" si="231"/>
        <v>2.1850000000000001</v>
      </c>
      <c r="C243" s="39">
        <f t="shared" si="221"/>
        <v>2.1850000000000001</v>
      </c>
      <c r="D243" s="39">
        <f t="shared" si="222"/>
        <v>56.646179625000002</v>
      </c>
      <c r="E243" s="40">
        <f t="shared" si="223"/>
        <v>185704229227166.31</v>
      </c>
      <c r="F243" s="41">
        <f t="shared" si="232"/>
        <v>47.40000000000002</v>
      </c>
      <c r="G243" s="41">
        <v>237</v>
      </c>
      <c r="H243" s="48">
        <f t="shared" si="224"/>
        <v>237</v>
      </c>
      <c r="I243" s="41">
        <v>1</v>
      </c>
      <c r="K243" s="42">
        <f t="shared" si="225"/>
        <v>2297824476.6597128</v>
      </c>
      <c r="L243" s="42">
        <f t="shared" si="233"/>
        <v>544584400968.35193</v>
      </c>
      <c r="M243" s="42">
        <f t="shared" si="226"/>
        <v>1857042292271663</v>
      </c>
      <c r="N243" s="42">
        <f t="shared" si="234"/>
        <v>60.198541887024284</v>
      </c>
      <c r="O243" s="46">
        <f t="shared" si="227"/>
        <v>3410.0174168954641</v>
      </c>
      <c r="P243" s="41">
        <v>223</v>
      </c>
      <c r="Q243" s="41">
        <v>1</v>
      </c>
      <c r="S243" s="42">
        <f t="shared" si="260"/>
        <v>4499153503.3179131</v>
      </c>
      <c r="T243" s="42">
        <f t="shared" si="256"/>
        <v>1003311231239.8947</v>
      </c>
      <c r="U243" s="42">
        <f t="shared" si="251"/>
        <v>582625177056106.62</v>
      </c>
      <c r="W243" s="42">
        <f t="shared" si="235"/>
        <v>10.251394554406209</v>
      </c>
      <c r="X243" s="46">
        <f t="shared" si="257"/>
        <v>580.702337335641</v>
      </c>
      <c r="Y243" s="41">
        <v>201</v>
      </c>
      <c r="Z243" s="41">
        <v>1</v>
      </c>
      <c r="AB243" s="42">
        <f t="shared" si="292"/>
        <v>372029526.85749948</v>
      </c>
      <c r="AC243" s="42">
        <f t="shared" si="289"/>
        <v>74777934898.357391</v>
      </c>
      <c r="AD243" s="42">
        <f t="shared" si="286"/>
        <v>27596707279062.289</v>
      </c>
      <c r="AE243" s="42">
        <f t="shared" si="252"/>
        <v>6.5149813154779501</v>
      </c>
      <c r="AF243" s="46">
        <f t="shared" si="290"/>
        <v>369.04880185008278</v>
      </c>
      <c r="AG243" s="41">
        <v>173</v>
      </c>
      <c r="AH243" s="41">
        <v>1</v>
      </c>
      <c r="AJ243" s="42">
        <f t="shared" ref="AJ243" si="304">AJ242*AH243</f>
        <v>2413039.7733127517</v>
      </c>
      <c r="AK243" s="42">
        <f t="shared" ref="AK243:AK306" si="305">AG243*AJ243</f>
        <v>417455880.78310603</v>
      </c>
      <c r="AL243" s="42">
        <f t="shared" si="229"/>
        <v>568969899468.85205</v>
      </c>
      <c r="AM243" s="42">
        <f t="shared" si="288"/>
        <v>24.060690278938427</v>
      </c>
      <c r="AN243" s="46">
        <f t="shared" ref="AN243:AN306" si="306">AL243/AK243</f>
        <v>1362.9461834422375</v>
      </c>
      <c r="AO243" s="41">
        <v>143</v>
      </c>
      <c r="AP243" s="41">
        <v>1</v>
      </c>
      <c r="AR243" s="42">
        <f t="shared" si="282"/>
        <v>108545.83090536077</v>
      </c>
      <c r="AS243" s="42">
        <f t="shared" si="279"/>
        <v>15522053.819466589</v>
      </c>
      <c r="AT243" s="42">
        <f t="shared" si="276"/>
        <v>8890154679.2007961</v>
      </c>
      <c r="AU243" s="42">
        <f t="shared" si="230"/>
        <v>10.110892831767778</v>
      </c>
      <c r="AV243" s="46">
        <f t="shared" si="280"/>
        <v>572.74345151744251</v>
      </c>
      <c r="AW243" s="41">
        <v>96</v>
      </c>
      <c r="AX243" s="41">
        <v>1</v>
      </c>
      <c r="AZ243" s="42">
        <f t="shared" si="259"/>
        <v>52.263747337284244</v>
      </c>
      <c r="BA243" s="42">
        <f t="shared" si="254"/>
        <v>5017.3197443792869</v>
      </c>
      <c r="BB243" s="42">
        <f t="shared" si="249"/>
        <v>13159135.474711465</v>
      </c>
      <c r="BC243" s="42">
        <f t="shared" si="277"/>
        <v>46.300422516173803</v>
      </c>
      <c r="BD243" s="46">
        <f t="shared" si="255"/>
        <v>2622.7420505645759</v>
      </c>
      <c r="BE243" s="41">
        <v>51</v>
      </c>
      <c r="BF243" s="41">
        <v>1</v>
      </c>
      <c r="BH243" s="42">
        <f t="shared" si="217"/>
        <v>0.31748108700574851</v>
      </c>
      <c r="BI243" s="42">
        <f t="shared" si="214"/>
        <v>16.191535437293172</v>
      </c>
      <c r="BJ243" s="42">
        <f t="shared" si="211"/>
        <v>25701.436474045749</v>
      </c>
      <c r="BK243" s="42">
        <f t="shared" si="250"/>
        <v>28.021974738356061</v>
      </c>
      <c r="BL243" s="46">
        <f t="shared" si="215"/>
        <v>1587.3378144761298</v>
      </c>
      <c r="BM243" s="41">
        <v>6</v>
      </c>
      <c r="BN243" s="41">
        <v>1</v>
      </c>
      <c r="BP243" s="42">
        <f t="shared" si="301"/>
        <v>1.806445049097731E-2</v>
      </c>
      <c r="BQ243" s="42">
        <f t="shared" si="298"/>
        <v>0.10838670294586386</v>
      </c>
      <c r="BR243" s="42">
        <f t="shared" si="295"/>
        <v>50.198118113370448</v>
      </c>
      <c r="BS243" s="42">
        <f t="shared" si="296"/>
        <v>8.1759985432100208</v>
      </c>
      <c r="BT243" s="46">
        <f t="shared" si="299"/>
        <v>463.13908209241322</v>
      </c>
    </row>
    <row r="244" spans="1:72">
      <c r="A244" s="52">
        <v>11.865</v>
      </c>
      <c r="B244" s="39">
        <f t="shared" si="231"/>
        <v>2.19</v>
      </c>
      <c r="C244" s="39">
        <f t="shared" si="221"/>
        <v>2.19</v>
      </c>
      <c r="D244" s="39">
        <f t="shared" si="222"/>
        <v>56.9057265</v>
      </c>
      <c r="E244" s="40">
        <f t="shared" si="223"/>
        <v>213318142629238.28</v>
      </c>
      <c r="F244" s="41">
        <f t="shared" si="232"/>
        <v>47.600000000000023</v>
      </c>
      <c r="G244" s="41">
        <v>238</v>
      </c>
      <c r="H244" s="48">
        <f t="shared" si="224"/>
        <v>238</v>
      </c>
      <c r="I244" s="41">
        <v>1</v>
      </c>
      <c r="K244" s="42">
        <f t="shared" si="225"/>
        <v>2297824476.6597128</v>
      </c>
      <c r="L244" s="42">
        <f t="shared" si="233"/>
        <v>546882225445.01166</v>
      </c>
      <c r="M244" s="42">
        <f t="shared" si="226"/>
        <v>2133181426292382.7</v>
      </c>
      <c r="N244" s="42">
        <f t="shared" si="234"/>
        <v>68.545352322324234</v>
      </c>
      <c r="O244" s="46">
        <f t="shared" si="227"/>
        <v>3900.623072100323</v>
      </c>
      <c r="P244" s="41">
        <v>224</v>
      </c>
      <c r="Q244" s="41">
        <v>1</v>
      </c>
      <c r="S244" s="42">
        <f t="shared" si="260"/>
        <v>4499153503.3179131</v>
      </c>
      <c r="T244" s="42">
        <f t="shared" si="256"/>
        <v>1007810384743.2125</v>
      </c>
      <c r="U244" s="42">
        <f t="shared" si="251"/>
        <v>670792071211263.5</v>
      </c>
      <c r="W244" s="42">
        <f t="shared" si="235"/>
        <v>11.696424430360455</v>
      </c>
      <c r="X244" s="46">
        <f t="shared" si="257"/>
        <v>665.59352966201038</v>
      </c>
      <c r="Y244" s="41">
        <v>202</v>
      </c>
      <c r="Z244" s="41">
        <v>1</v>
      </c>
      <c r="AB244" s="42">
        <f t="shared" si="292"/>
        <v>372029526.85749948</v>
      </c>
      <c r="AC244" s="42">
        <f t="shared" si="289"/>
        <v>75149964425.21489</v>
      </c>
      <c r="AD244" s="42">
        <f t="shared" si="286"/>
        <v>31772832969335.414</v>
      </c>
      <c r="AE244" s="42">
        <f t="shared" si="252"/>
        <v>7.4296984626038123</v>
      </c>
      <c r="AF244" s="46">
        <f t="shared" si="290"/>
        <v>422.79238869040302</v>
      </c>
      <c r="AG244" s="41">
        <v>174</v>
      </c>
      <c r="AH244" s="41">
        <v>1</v>
      </c>
      <c r="AJ244" s="42">
        <f t="shared" ref="AJ244" si="307">AJ243*AH244</f>
        <v>2413039.7733127517</v>
      </c>
      <c r="AK244" s="42">
        <f t="shared" si="305"/>
        <v>419868920.55641878</v>
      </c>
      <c r="AL244" s="42">
        <f t="shared" si="229"/>
        <v>655070382042.24719</v>
      </c>
      <c r="AM244" s="42">
        <f t="shared" si="288"/>
        <v>27.416894641850082</v>
      </c>
      <c r="AN244" s="46">
        <f t="shared" si="306"/>
        <v>1560.1783079684362</v>
      </c>
      <c r="AO244" s="41">
        <v>144</v>
      </c>
      <c r="AP244" s="41">
        <v>1</v>
      </c>
      <c r="AR244" s="42">
        <f t="shared" si="282"/>
        <v>108545.83090536077</v>
      </c>
      <c r="AS244" s="42">
        <f t="shared" si="279"/>
        <v>15630599.65037195</v>
      </c>
      <c r="AT244" s="42">
        <f t="shared" si="276"/>
        <v>10235474719.410093</v>
      </c>
      <c r="AU244" s="42">
        <f t="shared" si="230"/>
        <v>11.507377971508982</v>
      </c>
      <c r="AV244" s="46">
        <f t="shared" si="280"/>
        <v>654.8357035788149</v>
      </c>
      <c r="AW244" s="41">
        <v>97</v>
      </c>
      <c r="AX244" s="41">
        <v>1</v>
      </c>
      <c r="AZ244" s="42">
        <f t="shared" si="259"/>
        <v>52.263747337284244</v>
      </c>
      <c r="BA244" s="42">
        <f t="shared" si="254"/>
        <v>5069.5834917165712</v>
      </c>
      <c r="BB244" s="42">
        <f t="shared" si="249"/>
        <v>15150467.381160352</v>
      </c>
      <c r="BC244" s="42">
        <f t="shared" si="277"/>
        <v>52.516742339575728</v>
      </c>
      <c r="BD244" s="46">
        <f t="shared" si="255"/>
        <v>2988.5033762468665</v>
      </c>
      <c r="BE244" s="41">
        <v>52</v>
      </c>
      <c r="BF244" s="41">
        <v>1</v>
      </c>
      <c r="BH244" s="42">
        <f t="shared" si="217"/>
        <v>0.31748108700574851</v>
      </c>
      <c r="BI244" s="42">
        <f t="shared" si="214"/>
        <v>16.509016524298922</v>
      </c>
      <c r="BJ244" s="42">
        <f t="shared" si="211"/>
        <v>29590.756603828719</v>
      </c>
      <c r="BK244" s="42">
        <f t="shared" si="250"/>
        <v>31.497703847023125</v>
      </c>
      <c r="BL244" s="46">
        <f t="shared" si="215"/>
        <v>1792.3997204966959</v>
      </c>
      <c r="BM244" s="41">
        <v>7</v>
      </c>
      <c r="BN244" s="41">
        <v>1</v>
      </c>
      <c r="BP244" s="42">
        <f t="shared" si="301"/>
        <v>1.806445049097731E-2</v>
      </c>
      <c r="BQ244" s="42">
        <f t="shared" si="298"/>
        <v>0.12645115343684116</v>
      </c>
      <c r="BR244" s="42">
        <f t="shared" si="295"/>
        <v>57.794446491852788</v>
      </c>
      <c r="BS244" s="42">
        <f t="shared" si="296"/>
        <v>8.03169746706069</v>
      </c>
      <c r="BT244" s="46">
        <f t="shared" si="299"/>
        <v>457.04957939129838</v>
      </c>
    </row>
    <row r="245" spans="1:72">
      <c r="A245" s="52">
        <v>11.865</v>
      </c>
      <c r="B245" s="39">
        <f t="shared" si="231"/>
        <v>2.1950000000000003</v>
      </c>
      <c r="C245" s="39">
        <f t="shared" si="221"/>
        <v>2.1950000000000003</v>
      </c>
      <c r="D245" s="39">
        <f t="shared" si="222"/>
        <v>57.165866625000014</v>
      </c>
      <c r="E245" s="40">
        <f t="shared" si="223"/>
        <v>245038199529228.87</v>
      </c>
      <c r="F245" s="41">
        <f t="shared" si="232"/>
        <v>47.800000000000026</v>
      </c>
      <c r="G245" s="41">
        <v>239</v>
      </c>
      <c r="H245" s="48">
        <f t="shared" si="224"/>
        <v>239</v>
      </c>
      <c r="I245" s="41">
        <v>1</v>
      </c>
      <c r="K245" s="42">
        <f t="shared" si="225"/>
        <v>2297824476.6597128</v>
      </c>
      <c r="L245" s="42">
        <f t="shared" si="233"/>
        <v>549180049921.67139</v>
      </c>
      <c r="M245" s="42">
        <f t="shared" si="226"/>
        <v>2450381995292289</v>
      </c>
      <c r="N245" s="42">
        <f t="shared" si="234"/>
        <v>78.05167882537161</v>
      </c>
      <c r="O245" s="46">
        <f t="shared" si="227"/>
        <v>4461.8918615885314</v>
      </c>
      <c r="P245" s="41">
        <v>225</v>
      </c>
      <c r="Q245" s="41">
        <v>1</v>
      </c>
      <c r="S245" s="42">
        <f t="shared" si="260"/>
        <v>4499153503.3179131</v>
      </c>
      <c r="T245" s="42">
        <f t="shared" si="256"/>
        <v>1012309538246.5304</v>
      </c>
      <c r="U245" s="42">
        <f t="shared" si="251"/>
        <v>772296967349874.25</v>
      </c>
      <c r="W245" s="42">
        <f t="shared" si="235"/>
        <v>13.345480309364664</v>
      </c>
      <c r="X245" s="46">
        <f t="shared" si="257"/>
        <v>762.90594741170435</v>
      </c>
      <c r="Y245" s="41">
        <v>203</v>
      </c>
      <c r="Z245" s="41">
        <v>1</v>
      </c>
      <c r="AB245" s="42">
        <f t="shared" si="292"/>
        <v>372029526.85749948</v>
      </c>
      <c r="AC245" s="42">
        <f t="shared" si="289"/>
        <v>75521993952.072388</v>
      </c>
      <c r="AD245" s="42">
        <f t="shared" si="286"/>
        <v>36580728364935.687</v>
      </c>
      <c r="AE245" s="42">
        <f t="shared" si="252"/>
        <v>8.4730956496482523</v>
      </c>
      <c r="AF245" s="46">
        <f t="shared" si="290"/>
        <v>484.37185580865986</v>
      </c>
      <c r="AG245" s="41">
        <v>175</v>
      </c>
      <c r="AH245" s="41">
        <v>1</v>
      </c>
      <c r="AJ245" s="42">
        <f t="shared" ref="AJ245" si="308">AJ244*AH245</f>
        <v>2413039.7733127517</v>
      </c>
      <c r="AK245" s="42">
        <f t="shared" si="305"/>
        <v>422281960.32973152</v>
      </c>
      <c r="AL245" s="42">
        <f t="shared" si="229"/>
        <v>754196257177.60864</v>
      </c>
      <c r="AM245" s="42">
        <f t="shared" si="288"/>
        <v>31.242447746135635</v>
      </c>
      <c r="AN245" s="46">
        <f t="shared" si="306"/>
        <v>1786.001600894122</v>
      </c>
      <c r="AO245" s="41">
        <v>145</v>
      </c>
      <c r="AP245" s="41">
        <v>1</v>
      </c>
      <c r="AR245" s="42">
        <f t="shared" si="282"/>
        <v>108545.83090536077</v>
      </c>
      <c r="AS245" s="42">
        <f t="shared" si="279"/>
        <v>15739145.481277311</v>
      </c>
      <c r="AT245" s="42">
        <f t="shared" si="276"/>
        <v>11784316518.400114</v>
      </c>
      <c r="AU245" s="42">
        <f t="shared" si="230"/>
        <v>13.097441201056002</v>
      </c>
      <c r="AV245" s="46">
        <f t="shared" si="280"/>
        <v>748.72657682834745</v>
      </c>
      <c r="AW245" s="41">
        <v>98</v>
      </c>
      <c r="AX245" s="41">
        <v>1</v>
      </c>
      <c r="AZ245" s="42">
        <f t="shared" si="259"/>
        <v>52.263747337284244</v>
      </c>
      <c r="BA245" s="42">
        <f t="shared" si="254"/>
        <v>5121.8472390538554</v>
      </c>
      <c r="BB245" s="42">
        <f t="shared" si="249"/>
        <v>17443050.558536261</v>
      </c>
      <c r="BC245" s="42">
        <f t="shared" si="277"/>
        <v>59.574310764530722</v>
      </c>
      <c r="BD245" s="46">
        <f t="shared" si="255"/>
        <v>3405.617103441466</v>
      </c>
      <c r="BE245" s="41">
        <v>53</v>
      </c>
      <c r="BF245" s="41">
        <v>1</v>
      </c>
      <c r="BH245" s="42">
        <f t="shared" si="217"/>
        <v>0.31748108700574851</v>
      </c>
      <c r="BI245" s="42">
        <f t="shared" si="214"/>
        <v>16.826497611304671</v>
      </c>
      <c r="BJ245" s="42">
        <f t="shared" si="211"/>
        <v>34068.458122141034</v>
      </c>
      <c r="BK245" s="42">
        <f t="shared" si="250"/>
        <v>35.417830786849372</v>
      </c>
      <c r="BL245" s="46">
        <f t="shared" si="215"/>
        <v>2024.6909909078506</v>
      </c>
      <c r="BM245" s="41">
        <v>8</v>
      </c>
      <c r="BN245" s="41">
        <v>1</v>
      </c>
      <c r="BP245" s="42">
        <f t="shared" si="301"/>
        <v>1.806445049097731E-2</v>
      </c>
      <c r="BQ245" s="42">
        <f t="shared" si="298"/>
        <v>0.14451560392781848</v>
      </c>
      <c r="BR245" s="42">
        <f t="shared" si="295"/>
        <v>66.539957269806507</v>
      </c>
      <c r="BS245" s="42">
        <f t="shared" si="296"/>
        <v>8.054359012199221</v>
      </c>
      <c r="BT245" s="46">
        <f t="shared" si="299"/>
        <v>460.43441304124752</v>
      </c>
    </row>
    <row r="246" spans="1:72">
      <c r="A246" s="52">
        <v>11.865</v>
      </c>
      <c r="B246" s="39">
        <f t="shared" si="231"/>
        <v>2.2000000000000002</v>
      </c>
      <c r="C246" s="39">
        <f t="shared" si="221"/>
        <v>2.2000000000000002</v>
      </c>
      <c r="D246" s="39">
        <f t="shared" si="222"/>
        <v>57.426600000000008</v>
      </c>
      <c r="E246" s="40">
        <f t="shared" si="223"/>
        <v>281474976710660.56</v>
      </c>
      <c r="F246" s="41">
        <f t="shared" si="232"/>
        <v>48.000000000000028</v>
      </c>
      <c r="G246" s="49">
        <v>240</v>
      </c>
      <c r="H246" s="48">
        <f t="shared" si="224"/>
        <v>240</v>
      </c>
      <c r="I246" s="41">
        <v>20</v>
      </c>
      <c r="K246" s="42">
        <f t="shared" si="225"/>
        <v>45956489533.19426</v>
      </c>
      <c r="L246" s="42">
        <f t="shared" si="233"/>
        <v>11029557487966.623</v>
      </c>
      <c r="M246" s="42">
        <f t="shared" si="226"/>
        <v>2814749767106605.5</v>
      </c>
      <c r="N246" s="42">
        <f t="shared" si="234"/>
        <v>4.4439442194396701</v>
      </c>
      <c r="O246" s="46">
        <f t="shared" si="227"/>
        <v>255.20060711207418</v>
      </c>
      <c r="P246" s="41">
        <v>226</v>
      </c>
      <c r="Q246" s="41">
        <v>1</v>
      </c>
      <c r="S246" s="42">
        <f t="shared" si="260"/>
        <v>4499153503.3179131</v>
      </c>
      <c r="T246" s="42">
        <f t="shared" si="256"/>
        <v>1016808691749.8484</v>
      </c>
      <c r="U246" s="42">
        <f t="shared" si="251"/>
        <v>889157067481001.5</v>
      </c>
      <c r="W246" s="42">
        <f t="shared" si="235"/>
        <v>15.227413133403919</v>
      </c>
      <c r="X246" s="46">
        <f t="shared" si="257"/>
        <v>874.45856304673362</v>
      </c>
      <c r="Y246" s="41">
        <v>204</v>
      </c>
      <c r="Z246" s="41">
        <v>1</v>
      </c>
      <c r="AB246" s="42">
        <f t="shared" si="292"/>
        <v>372029526.85749948</v>
      </c>
      <c r="AC246" s="42">
        <f t="shared" si="289"/>
        <v>75894023478.929901</v>
      </c>
      <c r="AD246" s="42">
        <f t="shared" si="286"/>
        <v>42115940544086.125</v>
      </c>
      <c r="AE246" s="42">
        <f t="shared" si="252"/>
        <v>9.6633080069080286</v>
      </c>
      <c r="AF246" s="46">
        <f t="shared" si="290"/>
        <v>554.93092358950469</v>
      </c>
      <c r="AG246" s="41">
        <v>176</v>
      </c>
      <c r="AH246" s="41">
        <v>1</v>
      </c>
      <c r="AJ246" s="42">
        <f t="shared" ref="AJ246" si="309">AJ245*AH246</f>
        <v>2413039.7733127517</v>
      </c>
      <c r="AK246" s="42">
        <f t="shared" si="305"/>
        <v>424695000.10304427</v>
      </c>
      <c r="AL246" s="42">
        <f t="shared" si="229"/>
        <v>868317448711.91248</v>
      </c>
      <c r="AM246" s="42">
        <f t="shared" si="288"/>
        <v>35.603137856547455</v>
      </c>
      <c r="AN246" s="46">
        <f t="shared" si="306"/>
        <v>2044.5671564328084</v>
      </c>
      <c r="AO246" s="41">
        <v>146</v>
      </c>
      <c r="AP246" s="41">
        <v>1</v>
      </c>
      <c r="AR246" s="42">
        <f t="shared" si="282"/>
        <v>108545.83090536077</v>
      </c>
      <c r="AS246" s="42">
        <f t="shared" si="279"/>
        <v>15847691.312182672</v>
      </c>
      <c r="AT246" s="42">
        <f t="shared" si="276"/>
        <v>13567460136.123608</v>
      </c>
      <c r="AU246" s="42">
        <f t="shared" si="230"/>
        <v>14.908002151738755</v>
      </c>
      <c r="AV246" s="46">
        <f t="shared" si="280"/>
        <v>856.11587636704087</v>
      </c>
      <c r="AW246" s="41">
        <v>99</v>
      </c>
      <c r="AX246" s="41">
        <v>1</v>
      </c>
      <c r="AZ246" s="42">
        <f t="shared" si="259"/>
        <v>52.263747337284244</v>
      </c>
      <c r="BA246" s="42">
        <f t="shared" si="254"/>
        <v>5174.1109863911397</v>
      </c>
      <c r="BB246" s="42">
        <f t="shared" si="249"/>
        <v>20082445.40409366</v>
      </c>
      <c r="BC246" s="42">
        <f t="shared" si="277"/>
        <v>67.58771288840444</v>
      </c>
      <c r="BD246" s="46">
        <f t="shared" si="255"/>
        <v>3881.3325529572467</v>
      </c>
      <c r="BE246" s="41">
        <v>54</v>
      </c>
      <c r="BF246" s="41">
        <v>1</v>
      </c>
      <c r="BH246" s="42">
        <f t="shared" si="217"/>
        <v>0.31748108700574851</v>
      </c>
      <c r="BI246" s="42">
        <f t="shared" si="214"/>
        <v>17.14397869831042</v>
      </c>
      <c r="BJ246" s="42">
        <f t="shared" si="211"/>
        <v>39223.526179870307</v>
      </c>
      <c r="BK246" s="42">
        <f t="shared" si="250"/>
        <v>39.840236826328351</v>
      </c>
      <c r="BL246" s="46">
        <f t="shared" si="215"/>
        <v>2287.8893441308278</v>
      </c>
      <c r="BM246" s="41">
        <v>9</v>
      </c>
      <c r="BN246" s="41">
        <v>1</v>
      </c>
      <c r="BP246" s="42">
        <f t="shared" si="301"/>
        <v>1.806445049097731E-2</v>
      </c>
      <c r="BQ246" s="42">
        <f t="shared" si="298"/>
        <v>0.16258005441879581</v>
      </c>
      <c r="BR246" s="42">
        <f t="shared" si="295"/>
        <v>76.608449570058966</v>
      </c>
      <c r="BS246" s="42">
        <f t="shared" si="296"/>
        <v>8.205334763867473</v>
      </c>
      <c r="BT246" s="46">
        <f t="shared" si="299"/>
        <v>471.20447735071184</v>
      </c>
    </row>
    <row r="247" spans="1:72">
      <c r="A247" s="52">
        <v>11.865</v>
      </c>
      <c r="B247" s="39">
        <f t="shared" si="231"/>
        <v>2.2050000000000001</v>
      </c>
      <c r="C247" s="39">
        <f t="shared" si="221"/>
        <v>2.2050000000000001</v>
      </c>
      <c r="D247" s="39">
        <f t="shared" si="222"/>
        <v>57.68792662500001</v>
      </c>
      <c r="E247" s="40">
        <f t="shared" si="223"/>
        <v>323329842720364.5</v>
      </c>
      <c r="F247" s="41">
        <f t="shared" si="232"/>
        <v>48.200000000000017</v>
      </c>
      <c r="G247" s="41">
        <v>241</v>
      </c>
      <c r="H247" s="48">
        <f t="shared" si="224"/>
        <v>241</v>
      </c>
      <c r="I247" s="41">
        <v>1</v>
      </c>
      <c r="K247" s="42">
        <f t="shared" si="225"/>
        <v>45956489533.19426</v>
      </c>
      <c r="L247" s="42">
        <f t="shared" si="233"/>
        <v>11075513977499.816</v>
      </c>
      <c r="M247" s="42">
        <f t="shared" si="226"/>
        <v>3233298427203645</v>
      </c>
      <c r="N247" s="42">
        <f t="shared" si="234"/>
        <v>5.0605412739341036</v>
      </c>
      <c r="O247" s="46">
        <f t="shared" si="227"/>
        <v>291.93213369349462</v>
      </c>
      <c r="P247" s="41">
        <v>227</v>
      </c>
      <c r="Q247" s="41">
        <v>1</v>
      </c>
      <c r="S247" s="42">
        <f t="shared" si="260"/>
        <v>4499153503.3179131</v>
      </c>
      <c r="T247" s="42">
        <f t="shared" si="256"/>
        <v>1021307845253.1663</v>
      </c>
      <c r="U247" s="42">
        <f t="shared" si="251"/>
        <v>1023694563614753.9</v>
      </c>
      <c r="W247" s="42">
        <f t="shared" si="235"/>
        <v>17.375159451851523</v>
      </c>
      <c r="X247" s="46">
        <f t="shared" si="257"/>
        <v>1002.336923556086</v>
      </c>
      <c r="Y247" s="41">
        <v>205</v>
      </c>
      <c r="Z247" s="41">
        <v>1</v>
      </c>
      <c r="AB247" s="42">
        <f t="shared" si="292"/>
        <v>372029526.85749948</v>
      </c>
      <c r="AC247" s="42">
        <f t="shared" si="289"/>
        <v>76266053005.787399</v>
      </c>
      <c r="AD247" s="42">
        <f t="shared" si="286"/>
        <v>48488462784922.266</v>
      </c>
      <c r="AE247" s="42">
        <f t="shared" si="252"/>
        <v>11.021030770202048</v>
      </c>
      <c r="AF247" s="46">
        <f t="shared" si="290"/>
        <v>635.78041440328309</v>
      </c>
      <c r="AG247" s="41">
        <v>177</v>
      </c>
      <c r="AH247" s="41">
        <v>1</v>
      </c>
      <c r="AJ247" s="42">
        <f t="shared" ref="AJ247" si="310">AJ246*AH247</f>
        <v>2413039.7733127517</v>
      </c>
      <c r="AK247" s="42">
        <f t="shared" si="305"/>
        <v>427108039.87635702</v>
      </c>
      <c r="AL247" s="42">
        <f t="shared" si="229"/>
        <v>999701722280.02966</v>
      </c>
      <c r="AM247" s="42">
        <f t="shared" si="288"/>
        <v>40.573994265846935</v>
      </c>
      <c r="AN247" s="46">
        <f t="shared" si="306"/>
        <v>2340.6296040913489</v>
      </c>
      <c r="AO247" s="41">
        <v>147</v>
      </c>
      <c r="AP247" s="41">
        <v>1</v>
      </c>
      <c r="AR247" s="42">
        <f t="shared" si="282"/>
        <v>108545.83090536077</v>
      </c>
      <c r="AS247" s="42">
        <f t="shared" si="279"/>
        <v>15956237.143088033</v>
      </c>
      <c r="AT247" s="42">
        <f t="shared" si="276"/>
        <v>15620339410.625431</v>
      </c>
      <c r="AU247" s="42">
        <f t="shared" si="230"/>
        <v>16.969734747607799</v>
      </c>
      <c r="AV247" s="46">
        <f t="shared" si="280"/>
        <v>978.9488129657118</v>
      </c>
      <c r="AW247" s="49">
        <v>100</v>
      </c>
      <c r="AX247" s="41">
        <f>POWER(($B247+0.1)/$B247,2)*POWER(1.1,2)</f>
        <v>1.32223924187967</v>
      </c>
      <c r="AZ247" s="42">
        <f t="shared" si="259"/>
        <v>69.105177657041338</v>
      </c>
      <c r="BA247" s="42">
        <f t="shared" si="254"/>
        <v>6910.517765704134</v>
      </c>
      <c r="BB247" s="42">
        <f t="shared" si="249"/>
        <v>23121100.800000153</v>
      </c>
      <c r="BC247" s="42">
        <f t="shared" si="277"/>
        <v>57.997996192129257</v>
      </c>
      <c r="BD247" s="46">
        <f t="shared" si="255"/>
        <v>3345.7841487285827</v>
      </c>
      <c r="BE247" s="41">
        <v>55</v>
      </c>
      <c r="BF247" s="41">
        <v>1</v>
      </c>
      <c r="BH247" s="42">
        <f t="shared" si="217"/>
        <v>0.31748108700574851</v>
      </c>
      <c r="BI247" s="42">
        <f t="shared" si="214"/>
        <v>17.461459785316169</v>
      </c>
      <c r="BJ247" s="42">
        <f t="shared" si="211"/>
        <v>45158.400000000169</v>
      </c>
      <c r="BK247" s="42">
        <f t="shared" si="250"/>
        <v>44.830446862134536</v>
      </c>
      <c r="BL247" s="46">
        <f t="shared" si="215"/>
        <v>2586.1755291487789</v>
      </c>
      <c r="BM247" s="49">
        <v>10</v>
      </c>
      <c r="BN247" s="41">
        <v>1</v>
      </c>
      <c r="BP247" s="42">
        <f t="shared" si="301"/>
        <v>1.806445049097731E-2</v>
      </c>
      <c r="BQ247" s="42">
        <f t="shared" si="298"/>
        <v>0.1806445049097731</v>
      </c>
      <c r="BR247" s="42">
        <f t="shared" si="295"/>
        <v>88.20000000000006</v>
      </c>
      <c r="BS247" s="42">
        <f t="shared" si="296"/>
        <v>8.4636734693877607</v>
      </c>
      <c r="BT247" s="46">
        <f t="shared" si="299"/>
        <v>488.25177408000042</v>
      </c>
    </row>
    <row r="248" spans="1:72">
      <c r="A248" s="52">
        <v>11.865</v>
      </c>
      <c r="B248" s="39">
        <f t="shared" si="231"/>
        <v>2.21</v>
      </c>
      <c r="C248" s="39">
        <f t="shared" si="221"/>
        <v>2.21</v>
      </c>
      <c r="D248" s="39">
        <f t="shared" si="222"/>
        <v>57.9498465</v>
      </c>
      <c r="E248" s="40">
        <f t="shared" si="223"/>
        <v>371408458454332.81</v>
      </c>
      <c r="F248" s="41">
        <f t="shared" si="232"/>
        <v>48.40000000000002</v>
      </c>
      <c r="G248" s="41">
        <v>242</v>
      </c>
      <c r="H248" s="48">
        <f t="shared" si="224"/>
        <v>242</v>
      </c>
      <c r="I248" s="41">
        <v>1</v>
      </c>
      <c r="K248" s="42">
        <f t="shared" si="225"/>
        <v>45956489533.19426</v>
      </c>
      <c r="L248" s="42">
        <f t="shared" si="233"/>
        <v>11121470467033.012</v>
      </c>
      <c r="M248" s="42">
        <f t="shared" si="226"/>
        <v>3714084584543328</v>
      </c>
      <c r="N248" s="42">
        <f t="shared" si="234"/>
        <v>5.7628496247832306</v>
      </c>
      <c r="O248" s="46">
        <f t="shared" si="227"/>
        <v>333.95625115877078</v>
      </c>
      <c r="P248" s="41">
        <v>228</v>
      </c>
      <c r="Q248" s="41">
        <v>1</v>
      </c>
      <c r="S248" s="42">
        <f t="shared" si="260"/>
        <v>4499153503.3179131</v>
      </c>
      <c r="T248" s="42">
        <f t="shared" si="256"/>
        <v>1025806998756.4841</v>
      </c>
      <c r="U248" s="42">
        <f t="shared" si="251"/>
        <v>1178582738026540.7</v>
      </c>
      <c r="W248" s="42">
        <f t="shared" si="235"/>
        <v>19.826320765290145</v>
      </c>
      <c r="X248" s="46">
        <f t="shared" si="257"/>
        <v>1148.9322450083264</v>
      </c>
      <c r="Y248" s="41">
        <v>206</v>
      </c>
      <c r="Z248" s="41">
        <v>1</v>
      </c>
      <c r="AB248" s="42">
        <f t="shared" si="292"/>
        <v>372029526.85749948</v>
      </c>
      <c r="AC248" s="42">
        <f t="shared" si="289"/>
        <v>76638082532.644897</v>
      </c>
      <c r="AD248" s="42">
        <f t="shared" si="286"/>
        <v>55824918157187.797</v>
      </c>
      <c r="AE248" s="42">
        <f t="shared" si="252"/>
        <v>12.569881250442315</v>
      </c>
      <c r="AF248" s="46">
        <f t="shared" si="290"/>
        <v>728.42268898636019</v>
      </c>
      <c r="AG248" s="41">
        <v>178</v>
      </c>
      <c r="AH248" s="41">
        <v>1</v>
      </c>
      <c r="AJ248" s="42">
        <f t="shared" ref="AJ248" si="311">AJ247*AH248</f>
        <v>2413039.7733127517</v>
      </c>
      <c r="AK248" s="42">
        <f t="shared" si="305"/>
        <v>429521079.64966983</v>
      </c>
      <c r="AL248" s="42">
        <f t="shared" si="229"/>
        <v>1150959705104.04</v>
      </c>
      <c r="AM248" s="42">
        <f t="shared" si="288"/>
        <v>46.24058787376137</v>
      </c>
      <c r="AN248" s="46">
        <f t="shared" si="306"/>
        <v>2679.6349693542329</v>
      </c>
      <c r="AO248" s="41">
        <v>148</v>
      </c>
      <c r="AP248" s="41">
        <v>1</v>
      </c>
      <c r="AR248" s="42">
        <f t="shared" si="282"/>
        <v>108545.83090536077</v>
      </c>
      <c r="AS248" s="42">
        <f t="shared" si="279"/>
        <v>16064782.973993393</v>
      </c>
      <c r="AT248" s="42">
        <f t="shared" si="276"/>
        <v>17983745392.250587</v>
      </c>
      <c r="AU248" s="42">
        <f t="shared" si="230"/>
        <v>19.317592147181134</v>
      </c>
      <c r="AV248" s="46">
        <f t="shared" si="280"/>
        <v>1119.451499678752</v>
      </c>
      <c r="AW248" s="41">
        <v>101</v>
      </c>
      <c r="AX248" s="41">
        <v>16</v>
      </c>
      <c r="AZ248" s="42">
        <f t="shared" si="259"/>
        <v>1105.6828425126614</v>
      </c>
      <c r="BA248" s="42">
        <f t="shared" si="254"/>
        <v>111673.9670937788</v>
      </c>
      <c r="BB248" s="42">
        <f t="shared" si="249"/>
        <v>26619395.330995277</v>
      </c>
      <c r="BC248" s="42">
        <f t="shared" si="277"/>
        <v>4.113333778055031</v>
      </c>
      <c r="BD248" s="46">
        <f t="shared" si="255"/>
        <v>238.36706104155411</v>
      </c>
      <c r="BE248" s="41">
        <v>56</v>
      </c>
      <c r="BF248" s="41">
        <v>1</v>
      </c>
      <c r="BH248" s="42">
        <f t="shared" si="217"/>
        <v>0.31748108700574851</v>
      </c>
      <c r="BI248" s="42">
        <f t="shared" si="214"/>
        <v>17.778940872321918</v>
      </c>
      <c r="BJ248" s="42">
        <f t="shared" si="211"/>
        <v>51991.006505850004</v>
      </c>
      <c r="BK248" s="42">
        <f t="shared" si="250"/>
        <v>50.46264956316594</v>
      </c>
      <c r="BL248" s="46">
        <f t="shared" si="215"/>
        <v>2924.3027961687581</v>
      </c>
      <c r="BM248" s="41">
        <v>11</v>
      </c>
      <c r="BN248" s="41">
        <v>1</v>
      </c>
      <c r="BP248" s="42">
        <f t="shared" si="301"/>
        <v>1.806445049097731E-2</v>
      </c>
      <c r="BQ248" s="42">
        <f t="shared" si="298"/>
        <v>0.1987089554007504</v>
      </c>
      <c r="BR248" s="42">
        <f t="shared" si="295"/>
        <v>101.54493458173796</v>
      </c>
      <c r="BS248" s="42">
        <f t="shared" si="296"/>
        <v>8.8183744057164475</v>
      </c>
      <c r="BT248" s="46">
        <f t="shared" si="299"/>
        <v>511.02344319079685</v>
      </c>
    </row>
    <row r="249" spans="1:72">
      <c r="A249" s="52">
        <v>11.865</v>
      </c>
      <c r="B249" s="39">
        <f t="shared" si="231"/>
        <v>2.2149999999999999</v>
      </c>
      <c r="C249" s="39">
        <f t="shared" si="221"/>
        <v>2.2149999999999999</v>
      </c>
      <c r="D249" s="39">
        <f t="shared" si="222"/>
        <v>58.212359624999991</v>
      </c>
      <c r="E249" s="40">
        <f t="shared" si="223"/>
        <v>426636285258476.75</v>
      </c>
      <c r="F249" s="41">
        <f t="shared" si="232"/>
        <v>48.600000000000023</v>
      </c>
      <c r="G249" s="41">
        <v>243</v>
      </c>
      <c r="H249" s="48">
        <f t="shared" si="224"/>
        <v>243</v>
      </c>
      <c r="I249" s="41">
        <v>1</v>
      </c>
      <c r="K249" s="42">
        <f t="shared" si="225"/>
        <v>45956489533.19426</v>
      </c>
      <c r="L249" s="42">
        <f t="shared" si="233"/>
        <v>11167426956566.205</v>
      </c>
      <c r="M249" s="42">
        <f t="shared" si="226"/>
        <v>4266362852584767.5</v>
      </c>
      <c r="N249" s="42">
        <f t="shared" si="234"/>
        <v>6.5628044674996993</v>
      </c>
      <c r="O249" s="46">
        <f t="shared" si="227"/>
        <v>382.03633381064907</v>
      </c>
      <c r="P249" s="41">
        <v>229</v>
      </c>
      <c r="Q249" s="41">
        <v>1</v>
      </c>
      <c r="S249" s="42">
        <f t="shared" si="260"/>
        <v>4499153503.3179131</v>
      </c>
      <c r="T249" s="42">
        <f t="shared" si="256"/>
        <v>1030306152259.8021</v>
      </c>
      <c r="U249" s="42">
        <f t="shared" si="251"/>
        <v>1356899029893104</v>
      </c>
      <c r="W249" s="42">
        <f t="shared" si="235"/>
        <v>22.62382512467644</v>
      </c>
      <c r="X249" s="46">
        <f t="shared" si="257"/>
        <v>1316.9862442507751</v>
      </c>
      <c r="Y249" s="41">
        <v>207</v>
      </c>
      <c r="Z249" s="41">
        <v>1</v>
      </c>
      <c r="AB249" s="42">
        <f t="shared" si="292"/>
        <v>372029526.85749948</v>
      </c>
      <c r="AC249" s="42">
        <f t="shared" si="289"/>
        <v>77010112059.502396</v>
      </c>
      <c r="AD249" s="42">
        <f t="shared" si="286"/>
        <v>64271073084089.461</v>
      </c>
      <c r="AE249" s="42">
        <f t="shared" si="252"/>
        <v>14.336812056080852</v>
      </c>
      <c r="AF249" s="46">
        <f t="shared" si="290"/>
        <v>834.57965928461408</v>
      </c>
      <c r="AG249" s="41">
        <v>179</v>
      </c>
      <c r="AH249" s="41">
        <v>1</v>
      </c>
      <c r="AJ249" s="42">
        <f t="shared" ref="AJ249" si="312">AJ248*AH249</f>
        <v>2413039.7733127517</v>
      </c>
      <c r="AK249" s="42">
        <f t="shared" si="305"/>
        <v>431934119.42298257</v>
      </c>
      <c r="AL249" s="42">
        <f t="shared" si="229"/>
        <v>1325096708879.98</v>
      </c>
      <c r="AM249" s="42">
        <f t="shared" si="288"/>
        <v>52.700515137891202</v>
      </c>
      <c r="AN249" s="46">
        <f t="shared" si="306"/>
        <v>3067.8213396296787</v>
      </c>
      <c r="AO249" s="41">
        <v>149</v>
      </c>
      <c r="AP249" s="41">
        <v>1</v>
      </c>
      <c r="AR249" s="42">
        <f t="shared" si="282"/>
        <v>108545.83090536077</v>
      </c>
      <c r="AS249" s="42">
        <f t="shared" si="279"/>
        <v>16173328.804898754</v>
      </c>
      <c r="AT249" s="42">
        <f t="shared" si="276"/>
        <v>20704636076.249645</v>
      </c>
      <c r="AU249" s="42">
        <f t="shared" si="230"/>
        <v>21.991405257594337</v>
      </c>
      <c r="AV249" s="46">
        <f t="shared" si="280"/>
        <v>1280.1715915141972</v>
      </c>
      <c r="AW249" s="41">
        <v>102</v>
      </c>
      <c r="AX249" s="41">
        <v>1</v>
      </c>
      <c r="AZ249" s="42">
        <f t="shared" si="259"/>
        <v>1105.6828425126614</v>
      </c>
      <c r="BA249" s="42">
        <f t="shared" si="254"/>
        <v>112779.64993629146</v>
      </c>
      <c r="BB249" s="42">
        <f t="shared" si="249"/>
        <v>30646835.844082355</v>
      </c>
      <c r="BC249" s="42">
        <f t="shared" si="277"/>
        <v>4.6680951124187295</v>
      </c>
      <c r="BD249" s="46">
        <f t="shared" si="255"/>
        <v>271.74083144782384</v>
      </c>
      <c r="BE249" s="41">
        <v>57</v>
      </c>
      <c r="BF249" s="41">
        <v>1</v>
      </c>
      <c r="BH249" s="42">
        <f t="shared" si="217"/>
        <v>0.31748108700574851</v>
      </c>
      <c r="BI249" s="42">
        <f t="shared" si="214"/>
        <v>18.096421959327664</v>
      </c>
      <c r="BJ249" s="42">
        <f t="shared" si="211"/>
        <v>59857.101257973191</v>
      </c>
      <c r="BK249" s="42">
        <f t="shared" si="250"/>
        <v>56.820854842960607</v>
      </c>
      <c r="BL249" s="46">
        <f t="shared" si="215"/>
        <v>3307.6760363183453</v>
      </c>
      <c r="BM249" s="41">
        <v>12</v>
      </c>
      <c r="BN249" s="41">
        <v>1</v>
      </c>
      <c r="BP249" s="42">
        <f t="shared" si="301"/>
        <v>1.806445049097731E-2</v>
      </c>
      <c r="BQ249" s="42">
        <f t="shared" si="298"/>
        <v>0.21677340589172772</v>
      </c>
      <c r="BR249" s="42">
        <f t="shared" si="295"/>
        <v>116.90840089447852</v>
      </c>
      <c r="BS249" s="42">
        <f t="shared" si="296"/>
        <v>9.264553963133217</v>
      </c>
      <c r="BT249" s="46">
        <f t="shared" si="299"/>
        <v>539.31154706712971</v>
      </c>
    </row>
    <row r="250" spans="1:72">
      <c r="A250" s="52">
        <v>11.865</v>
      </c>
      <c r="B250" s="39">
        <f t="shared" si="231"/>
        <v>2.2199999999999998</v>
      </c>
      <c r="C250" s="39">
        <f t="shared" si="221"/>
        <v>2.2199999999999998</v>
      </c>
      <c r="D250" s="39">
        <f t="shared" si="222"/>
        <v>58.47546599999999</v>
      </c>
      <c r="E250" s="40">
        <f t="shared" si="223"/>
        <v>490076399058458.06</v>
      </c>
      <c r="F250" s="41">
        <f t="shared" si="232"/>
        <v>48.800000000000026</v>
      </c>
      <c r="G250" s="41">
        <v>244</v>
      </c>
      <c r="H250" s="48">
        <f t="shared" si="224"/>
        <v>244</v>
      </c>
      <c r="I250" s="41">
        <v>1</v>
      </c>
      <c r="K250" s="42">
        <f t="shared" si="225"/>
        <v>45956489533.19426</v>
      </c>
      <c r="L250" s="42">
        <f t="shared" si="233"/>
        <v>11213383446099.398</v>
      </c>
      <c r="M250" s="42">
        <f t="shared" si="226"/>
        <v>4900763990584581</v>
      </c>
      <c r="N250" s="42">
        <f t="shared" si="234"/>
        <v>7.4740056818189045</v>
      </c>
      <c r="O250" s="46">
        <f t="shared" si="227"/>
        <v>437.04596513100807</v>
      </c>
      <c r="P250" s="49">
        <v>230</v>
      </c>
      <c r="Q250" s="41">
        <v>1</v>
      </c>
      <c r="S250" s="42">
        <f t="shared" si="260"/>
        <v>4499153503.3179131</v>
      </c>
      <c r="T250" s="42">
        <f t="shared" si="256"/>
        <v>1034805305763.12</v>
      </c>
      <c r="U250" s="42">
        <f t="shared" si="251"/>
        <v>1562186120744164.7</v>
      </c>
      <c r="W250" s="42">
        <f t="shared" si="235"/>
        <v>25.816682678368494</v>
      </c>
      <c r="X250" s="46">
        <f t="shared" si="257"/>
        <v>1509.6425501917256</v>
      </c>
      <c r="Y250" s="41">
        <v>208</v>
      </c>
      <c r="Z250" s="41">
        <v>1</v>
      </c>
      <c r="AB250" s="42">
        <f t="shared" si="292"/>
        <v>372029526.85749948</v>
      </c>
      <c r="AC250" s="42">
        <f t="shared" si="289"/>
        <v>77382141586.359894</v>
      </c>
      <c r="AD250" s="42">
        <f t="shared" si="286"/>
        <v>73994730724516.875</v>
      </c>
      <c r="AE250" s="42">
        <f t="shared" si="252"/>
        <v>16.352582835449237</v>
      </c>
      <c r="AF250" s="46">
        <f t="shared" si="290"/>
        <v>956.22490160649522</v>
      </c>
      <c r="AG250" s="49">
        <v>180</v>
      </c>
      <c r="AH250" s="41">
        <v>8</v>
      </c>
      <c r="AJ250" s="42">
        <f t="shared" ref="AJ250" si="313">AJ249*AH250</f>
        <v>19304318.186502013</v>
      </c>
      <c r="AK250" s="42">
        <f t="shared" si="305"/>
        <v>3474777273.5703626</v>
      </c>
      <c r="AL250" s="42">
        <f t="shared" si="229"/>
        <v>1525572383539.2183</v>
      </c>
      <c r="AM250" s="42">
        <f t="shared" si="288"/>
        <v>7.5081364117144398</v>
      </c>
      <c r="AN250" s="46">
        <f t="shared" si="306"/>
        <v>439.04177546656967</v>
      </c>
      <c r="AO250" s="49">
        <v>150</v>
      </c>
      <c r="AP250" s="41">
        <v>1</v>
      </c>
      <c r="AR250" s="42">
        <f t="shared" si="282"/>
        <v>108545.83090536077</v>
      </c>
      <c r="AS250" s="42">
        <f t="shared" si="279"/>
        <v>16281874.635804115</v>
      </c>
      <c r="AT250" s="42">
        <f t="shared" si="276"/>
        <v>23837068492.800236</v>
      </c>
      <c r="AU250" s="42">
        <f t="shared" si="230"/>
        <v>25.036565154751361</v>
      </c>
      <c r="AV250" s="46">
        <f t="shared" si="280"/>
        <v>1464.0248144634477</v>
      </c>
      <c r="AW250" s="41">
        <v>103</v>
      </c>
      <c r="AX250" s="41">
        <v>1</v>
      </c>
      <c r="AZ250" s="42">
        <f t="shared" si="259"/>
        <v>1105.6828425126614</v>
      </c>
      <c r="BA250" s="42">
        <f t="shared" si="254"/>
        <v>113885.33277880412</v>
      </c>
      <c r="BB250" s="42">
        <f t="shared" si="249"/>
        <v>35283437.120683841</v>
      </c>
      <c r="BC250" s="42">
        <f t="shared" si="277"/>
        <v>5.2982128119933058</v>
      </c>
      <c r="BD250" s="46">
        <f t="shared" si="255"/>
        <v>309.8154631484789</v>
      </c>
      <c r="BE250" s="41">
        <v>58</v>
      </c>
      <c r="BF250" s="41">
        <v>1</v>
      </c>
      <c r="BH250" s="42">
        <f t="shared" si="217"/>
        <v>0.31748108700574851</v>
      </c>
      <c r="BI250" s="42">
        <f t="shared" si="214"/>
        <v>18.413903046333413</v>
      </c>
      <c r="BJ250" s="42">
        <f t="shared" si="211"/>
        <v>68912.963126335409</v>
      </c>
      <c r="BK250" s="42">
        <f t="shared" si="250"/>
        <v>64.000207278473511</v>
      </c>
      <c r="BL250" s="46">
        <f t="shared" si="215"/>
        <v>3742.4419447053297</v>
      </c>
      <c r="BM250" s="41">
        <v>13</v>
      </c>
      <c r="BN250" s="41">
        <v>1</v>
      </c>
      <c r="BP250" s="42">
        <f t="shared" si="301"/>
        <v>1.806445049097731E-2</v>
      </c>
      <c r="BQ250" s="42">
        <f t="shared" si="298"/>
        <v>0.23483785638270505</v>
      </c>
      <c r="BR250" s="42">
        <f t="shared" si="295"/>
        <v>134.59563110612345</v>
      </c>
      <c r="BS250" s="42">
        <f t="shared" si="296"/>
        <v>9.801423718241054</v>
      </c>
      <c r="BT250" s="46">
        <f t="shared" si="299"/>
        <v>573.14281938759825</v>
      </c>
    </row>
    <row r="251" spans="1:72">
      <c r="A251" s="52">
        <v>11.865</v>
      </c>
      <c r="B251" s="39">
        <f t="shared" si="231"/>
        <v>2.2250000000000001</v>
      </c>
      <c r="C251" s="39">
        <f t="shared" si="221"/>
        <v>2.2250000000000001</v>
      </c>
      <c r="D251" s="39">
        <f t="shared" si="222"/>
        <v>58.739165625000005</v>
      </c>
      <c r="E251" s="40">
        <f t="shared" si="223"/>
        <v>562949953421321.12</v>
      </c>
      <c r="F251" s="41">
        <f t="shared" si="232"/>
        <v>49.000000000000021</v>
      </c>
      <c r="G251" s="41">
        <v>245</v>
      </c>
      <c r="H251" s="48">
        <f t="shared" si="224"/>
        <v>245</v>
      </c>
      <c r="I251" s="41">
        <v>1</v>
      </c>
      <c r="K251" s="42">
        <f t="shared" si="225"/>
        <v>45956489533.19426</v>
      </c>
      <c r="L251" s="42">
        <f t="shared" si="233"/>
        <v>11259339935632.594</v>
      </c>
      <c r="M251" s="42">
        <f t="shared" si="226"/>
        <v>5629499534213211</v>
      </c>
      <c r="N251" s="42">
        <f t="shared" si="234"/>
        <v>8.5119503757583601</v>
      </c>
      <c r="O251" s="46">
        <f t="shared" si="227"/>
        <v>499.98486291345137</v>
      </c>
      <c r="P251" s="41">
        <v>231</v>
      </c>
      <c r="Q251" s="41">
        <v>1</v>
      </c>
      <c r="S251" s="42">
        <f t="shared" si="260"/>
        <v>4499153503.3179131</v>
      </c>
      <c r="T251" s="42">
        <f t="shared" si="256"/>
        <v>1039304459266.4379</v>
      </c>
      <c r="U251" s="42">
        <f t="shared" si="251"/>
        <v>1798522250132026.5</v>
      </c>
      <c r="W251" s="42">
        <f t="shared" si="235"/>
        <v>29.460848523482397</v>
      </c>
      <c r="X251" s="46">
        <f t="shared" si="257"/>
        <v>1730.5056608738694</v>
      </c>
      <c r="Y251" s="41">
        <v>209</v>
      </c>
      <c r="Z251" s="41">
        <v>1</v>
      </c>
      <c r="AB251" s="42">
        <f t="shared" si="292"/>
        <v>372029526.85749948</v>
      </c>
      <c r="AC251" s="42">
        <f t="shared" si="289"/>
        <v>77754171113.217392</v>
      </c>
      <c r="AD251" s="42">
        <f t="shared" si="286"/>
        <v>85189061555083.328</v>
      </c>
      <c r="AE251" s="42">
        <f t="shared" si="252"/>
        <v>18.6522988376983</v>
      </c>
      <c r="AF251" s="46">
        <f t="shared" si="290"/>
        <v>1095.6204707145555</v>
      </c>
      <c r="AG251" s="41">
        <v>181</v>
      </c>
      <c r="AH251" s="41">
        <v>1</v>
      </c>
      <c r="AJ251" s="42">
        <f t="shared" ref="AJ251" si="314">AJ250*AH251</f>
        <v>19304318.186502013</v>
      </c>
      <c r="AK251" s="42">
        <f t="shared" si="305"/>
        <v>3494081591.7568645</v>
      </c>
      <c r="AL251" s="42">
        <f t="shared" si="229"/>
        <v>1756369384894.551</v>
      </c>
      <c r="AM251" s="42">
        <f t="shared" si="288"/>
        <v>8.5576603004874165</v>
      </c>
      <c r="AN251" s="46">
        <f t="shared" si="306"/>
        <v>502.6698257528177</v>
      </c>
      <c r="AO251" s="41">
        <v>151</v>
      </c>
      <c r="AP251" s="41">
        <v>1</v>
      </c>
      <c r="AR251" s="42">
        <f t="shared" si="282"/>
        <v>108545.83090536077</v>
      </c>
      <c r="AS251" s="42">
        <f t="shared" si="279"/>
        <v>16390420.466709476</v>
      </c>
      <c r="AT251" s="42">
        <f t="shared" si="276"/>
        <v>27443271638.977306</v>
      </c>
      <c r="AU251" s="42">
        <f t="shared" si="230"/>
        <v>28.504801197342001</v>
      </c>
      <c r="AV251" s="46">
        <f t="shared" si="280"/>
        <v>1674.3482386383703</v>
      </c>
      <c r="AW251" s="41">
        <v>104</v>
      </c>
      <c r="AX251" s="41">
        <v>1</v>
      </c>
      <c r="AZ251" s="42">
        <f t="shared" si="259"/>
        <v>1105.6828425126614</v>
      </c>
      <c r="BA251" s="42">
        <f t="shared" si="254"/>
        <v>114991.01562131679</v>
      </c>
      <c r="BB251" s="42">
        <f t="shared" si="249"/>
        <v>40621310.021916732</v>
      </c>
      <c r="BC251" s="42">
        <f t="shared" si="277"/>
        <v>6.0139836377758025</v>
      </c>
      <c r="BD251" s="46">
        <f t="shared" si="255"/>
        <v>353.25638096535289</v>
      </c>
      <c r="BE251" s="41">
        <v>59</v>
      </c>
      <c r="BF251" s="41">
        <v>1</v>
      </c>
      <c r="BH251" s="42">
        <f t="shared" si="217"/>
        <v>0.31748108700574851</v>
      </c>
      <c r="BI251" s="42">
        <f t="shared" si="214"/>
        <v>18.731384133339162</v>
      </c>
      <c r="BJ251" s="42">
        <f t="shared" si="211"/>
        <v>79338.49613655587</v>
      </c>
      <c r="BK251" s="42">
        <f t="shared" si="250"/>
        <v>72.108476632531847</v>
      </c>
      <c r="BL251" s="46">
        <f t="shared" si="215"/>
        <v>4235.5917518847309</v>
      </c>
      <c r="BM251" s="41">
        <v>14</v>
      </c>
      <c r="BN251" s="41">
        <v>1</v>
      </c>
      <c r="BP251" s="42">
        <f t="shared" si="301"/>
        <v>1.806445049097731E-2</v>
      </c>
      <c r="BQ251" s="42">
        <f t="shared" si="298"/>
        <v>0.25290230687368231</v>
      </c>
      <c r="BR251" s="42">
        <f t="shared" si="295"/>
        <v>154.9580002667102</v>
      </c>
      <c r="BS251" s="42">
        <f t="shared" si="296"/>
        <v>10.431179988736821</v>
      </c>
      <c r="BT251" s="46">
        <f t="shared" si="299"/>
        <v>612.71880902259784</v>
      </c>
    </row>
    <row r="252" spans="1:72">
      <c r="A252" s="52">
        <v>11.865</v>
      </c>
      <c r="B252" s="39">
        <f t="shared" si="231"/>
        <v>2.23</v>
      </c>
      <c r="C252" s="39">
        <f t="shared" si="221"/>
        <v>2.23</v>
      </c>
      <c r="D252" s="39">
        <f t="shared" si="222"/>
        <v>59.003458500000001</v>
      </c>
      <c r="E252" s="40">
        <f t="shared" si="223"/>
        <v>646659685440729.12</v>
      </c>
      <c r="F252" s="41">
        <f t="shared" si="232"/>
        <v>49.200000000000024</v>
      </c>
      <c r="G252" s="41">
        <v>246</v>
      </c>
      <c r="H252" s="48">
        <f t="shared" si="224"/>
        <v>246</v>
      </c>
      <c r="I252" s="41">
        <v>1</v>
      </c>
      <c r="K252" s="42">
        <f t="shared" si="225"/>
        <v>45956489533.19426</v>
      </c>
      <c r="L252" s="42">
        <f t="shared" si="233"/>
        <v>11305296425165.787</v>
      </c>
      <c r="M252" s="42">
        <f t="shared" si="226"/>
        <v>6466596854407291</v>
      </c>
      <c r="N252" s="42">
        <f t="shared" si="234"/>
        <v>9.6942979618855709</v>
      </c>
      <c r="O252" s="46">
        <f t="shared" si="227"/>
        <v>571.99710748074983</v>
      </c>
      <c r="P252" s="41">
        <v>232</v>
      </c>
      <c r="Q252" s="41">
        <v>1</v>
      </c>
      <c r="S252" s="42">
        <f t="shared" si="260"/>
        <v>4499153503.3179131</v>
      </c>
      <c r="T252" s="42">
        <f t="shared" si="256"/>
        <v>1043803612769.7559</v>
      </c>
      <c r="U252" s="42">
        <f t="shared" si="251"/>
        <v>2070602155882904</v>
      </c>
      <c r="W252" s="42">
        <f t="shared" si="235"/>
        <v>33.620208119037052</v>
      </c>
      <c r="X252" s="46">
        <f t="shared" si="257"/>
        <v>1983.708554512966</v>
      </c>
      <c r="Y252" s="49">
        <v>210</v>
      </c>
      <c r="Z252" s="41">
        <v>1</v>
      </c>
      <c r="AB252" s="42">
        <f t="shared" si="292"/>
        <v>372029526.85749948</v>
      </c>
      <c r="AC252" s="42">
        <f t="shared" si="289"/>
        <v>78126200640.07489</v>
      </c>
      <c r="AD252" s="42">
        <f t="shared" si="286"/>
        <v>98076437197620.578</v>
      </c>
      <c r="AE252" s="42">
        <f t="shared" si="252"/>
        <v>21.276025769381096</v>
      </c>
      <c r="AF252" s="46">
        <f t="shared" si="290"/>
        <v>1255.3591035286081</v>
      </c>
      <c r="AG252" s="41">
        <v>182</v>
      </c>
      <c r="AH252" s="41">
        <v>1</v>
      </c>
      <c r="AJ252" s="42">
        <f t="shared" ref="AJ252" si="315">AJ251*AH252</f>
        <v>19304318.186502013</v>
      </c>
      <c r="AK252" s="42">
        <f t="shared" si="305"/>
        <v>3513385909.9433665</v>
      </c>
      <c r="AL252" s="42">
        <f t="shared" si="229"/>
        <v>2022072417854.3914</v>
      </c>
      <c r="AM252" s="42">
        <f t="shared" si="288"/>
        <v>9.7542387473796826</v>
      </c>
      <c r="AN252" s="46">
        <f t="shared" si="306"/>
        <v>575.53382113010912</v>
      </c>
      <c r="AO252" s="41">
        <v>152</v>
      </c>
      <c r="AP252" s="41">
        <v>1</v>
      </c>
      <c r="AR252" s="42">
        <f t="shared" si="282"/>
        <v>108545.83090536077</v>
      </c>
      <c r="AS252" s="42">
        <f t="shared" si="279"/>
        <v>16498966.297614837</v>
      </c>
      <c r="AT252" s="42">
        <f t="shared" si="276"/>
        <v>31594881528.9748</v>
      </c>
      <c r="AU252" s="42">
        <f t="shared" si="230"/>
        <v>32.455068281896722</v>
      </c>
      <c r="AV252" s="46">
        <f t="shared" si="280"/>
        <v>1914.9612744855594</v>
      </c>
      <c r="AW252" s="41">
        <v>105</v>
      </c>
      <c r="AX252" s="41">
        <v>1</v>
      </c>
      <c r="AZ252" s="42">
        <f t="shared" si="259"/>
        <v>1105.6828425126614</v>
      </c>
      <c r="BA252" s="42">
        <f t="shared" si="254"/>
        <v>116096.69846382945</v>
      </c>
      <c r="BB252" s="42">
        <f t="shared" si="249"/>
        <v>46766489.600000337</v>
      </c>
      <c r="BC252" s="42">
        <f t="shared" si="277"/>
        <v>6.8271183858448161</v>
      </c>
      <c r="BD252" s="46">
        <f t="shared" si="255"/>
        <v>402.82359635378162</v>
      </c>
      <c r="BE252" s="49">
        <v>60</v>
      </c>
      <c r="BF252" s="41">
        <v>10</v>
      </c>
      <c r="BH252" s="42">
        <f t="shared" si="217"/>
        <v>3.1748108700574851</v>
      </c>
      <c r="BI252" s="42">
        <f t="shared" si="214"/>
        <v>190.48865220344911</v>
      </c>
      <c r="BJ252" s="42">
        <f t="shared" si="211"/>
        <v>91340.800000000367</v>
      </c>
      <c r="BK252" s="42">
        <f t="shared" si="250"/>
        <v>8.126774952474392</v>
      </c>
      <c r="BL252" s="46">
        <f t="shared" si="215"/>
        <v>479.50782864716228</v>
      </c>
      <c r="BM252" s="41">
        <v>15</v>
      </c>
      <c r="BN252" s="41">
        <v>1</v>
      </c>
      <c r="BP252" s="42">
        <f t="shared" si="301"/>
        <v>1.806445049097731E-2</v>
      </c>
      <c r="BQ252" s="42">
        <f t="shared" si="298"/>
        <v>0.27096675736465964</v>
      </c>
      <c r="BR252" s="42">
        <f t="shared" si="295"/>
        <v>178.40000000000018</v>
      </c>
      <c r="BS252" s="42">
        <f t="shared" si="296"/>
        <v>11.158385650224229</v>
      </c>
      <c r="BT252" s="46">
        <f t="shared" si="299"/>
        <v>658.38334464000081</v>
      </c>
    </row>
    <row r="253" spans="1:72">
      <c r="A253" s="52">
        <v>11.865</v>
      </c>
      <c r="B253" s="39">
        <f t="shared" si="231"/>
        <v>2.2350000000000003</v>
      </c>
      <c r="C253" s="39">
        <f t="shared" si="221"/>
        <v>2.2350000000000003</v>
      </c>
      <c r="D253" s="39">
        <f t="shared" si="222"/>
        <v>59.268344625000012</v>
      </c>
      <c r="E253" s="40">
        <f t="shared" si="223"/>
        <v>742816916908666</v>
      </c>
      <c r="F253" s="41">
        <f t="shared" si="232"/>
        <v>49.400000000000027</v>
      </c>
      <c r="G253" s="41">
        <v>247</v>
      </c>
      <c r="H253" s="48">
        <f t="shared" si="224"/>
        <v>247</v>
      </c>
      <c r="I253" s="41">
        <v>1</v>
      </c>
      <c r="K253" s="42">
        <f t="shared" si="225"/>
        <v>45956489533.19426</v>
      </c>
      <c r="L253" s="42">
        <f t="shared" si="233"/>
        <v>11351252914698.982</v>
      </c>
      <c r="M253" s="42">
        <f t="shared" si="226"/>
        <v>7428169169086660</v>
      </c>
      <c r="N253" s="42">
        <f t="shared" si="234"/>
        <v>11.041172323263803</v>
      </c>
      <c r="O253" s="46">
        <f t="shared" si="227"/>
        <v>654.39200631921108</v>
      </c>
      <c r="P253" s="41">
        <v>233</v>
      </c>
      <c r="Q253" s="41">
        <v>1</v>
      </c>
      <c r="S253" s="42">
        <f t="shared" si="260"/>
        <v>4499153503.3179131</v>
      </c>
      <c r="T253" s="42">
        <f t="shared" si="256"/>
        <v>1048302766273.0737</v>
      </c>
      <c r="U253" s="42">
        <f t="shared" si="251"/>
        <v>2383830243881737.5</v>
      </c>
      <c r="W253" s="42">
        <f t="shared" si="235"/>
        <v>38.367702690187905</v>
      </c>
      <c r="X253" s="46">
        <f t="shared" si="257"/>
        <v>2273.9902255115967</v>
      </c>
      <c r="Y253" s="41">
        <v>211</v>
      </c>
      <c r="Z253" s="41">
        <v>1</v>
      </c>
      <c r="AB253" s="42">
        <f t="shared" si="292"/>
        <v>372029526.85749948</v>
      </c>
      <c r="AC253" s="42">
        <f t="shared" si="289"/>
        <v>78498230166.932388</v>
      </c>
      <c r="AD253" s="42">
        <f t="shared" si="286"/>
        <v>112912843512502.06</v>
      </c>
      <c r="AE253" s="42">
        <f t="shared" si="252"/>
        <v>24.269491769570148</v>
      </c>
      <c r="AF253" s="46">
        <f t="shared" si="290"/>
        <v>1438.412602072485</v>
      </c>
      <c r="AG253" s="41">
        <v>183</v>
      </c>
      <c r="AH253" s="41">
        <v>1</v>
      </c>
      <c r="AJ253" s="42">
        <f t="shared" ref="AJ253" si="316">AJ252*AH253</f>
        <v>19304318.186502013</v>
      </c>
      <c r="AK253" s="42">
        <f t="shared" si="305"/>
        <v>3532690228.1298685</v>
      </c>
      <c r="AL253" s="42">
        <f t="shared" si="229"/>
        <v>2327959222540.7515</v>
      </c>
      <c r="AM253" s="42">
        <f t="shared" si="288"/>
        <v>11.118520835796783</v>
      </c>
      <c r="AN253" s="46">
        <f t="shared" si="306"/>
        <v>658.97632461624687</v>
      </c>
      <c r="AO253" s="41">
        <v>153</v>
      </c>
      <c r="AP253" s="41">
        <v>1</v>
      </c>
      <c r="AR253" s="42">
        <f t="shared" si="282"/>
        <v>108545.83090536077</v>
      </c>
      <c r="AS253" s="42">
        <f t="shared" si="279"/>
        <v>16607512.128520198</v>
      </c>
      <c r="AT253" s="42">
        <f t="shared" si="276"/>
        <v>36374362852.199165</v>
      </c>
      <c r="AU253" s="42">
        <f t="shared" si="230"/>
        <v>36.954558579345267</v>
      </c>
      <c r="AV253" s="46">
        <f t="shared" si="280"/>
        <v>2190.2355133453862</v>
      </c>
      <c r="AW253" s="41">
        <v>106</v>
      </c>
      <c r="AX253" s="41">
        <v>1</v>
      </c>
      <c r="AZ253" s="42">
        <f t="shared" si="259"/>
        <v>1105.6828425126614</v>
      </c>
      <c r="BA253" s="42">
        <f t="shared" si="254"/>
        <v>117202.38130634211</v>
      </c>
      <c r="BB253" s="42">
        <f t="shared" si="249"/>
        <v>53841039.425135262</v>
      </c>
      <c r="BC253" s="42">
        <f t="shared" si="277"/>
        <v>7.7509369178140526</v>
      </c>
      <c r="BD253" s="46">
        <f t="shared" si="255"/>
        <v>459.38520041163866</v>
      </c>
      <c r="BE253" s="41">
        <v>61</v>
      </c>
      <c r="BF253" s="41">
        <v>1</v>
      </c>
      <c r="BH253" s="42">
        <f t="shared" si="217"/>
        <v>3.1748108700574851</v>
      </c>
      <c r="BI253" s="42">
        <f t="shared" si="214"/>
        <v>193.66346307350659</v>
      </c>
      <c r="BJ253" s="42">
        <f t="shared" si="211"/>
        <v>105158.28012721699</v>
      </c>
      <c r="BK253" s="42">
        <f t="shared" si="250"/>
        <v>9.1616349579160392</v>
      </c>
      <c r="BL253" s="46">
        <f t="shared" si="215"/>
        <v>542.99493801421534</v>
      </c>
      <c r="BM253" s="41">
        <v>16</v>
      </c>
      <c r="BN253" s="41">
        <v>1</v>
      </c>
      <c r="BP253" s="42">
        <f t="shared" si="301"/>
        <v>1.806445049097731E-2</v>
      </c>
      <c r="BQ253" s="42">
        <f t="shared" si="298"/>
        <v>0.28903120785563696</v>
      </c>
      <c r="BR253" s="42">
        <f t="shared" si="295"/>
        <v>205.38726587347008</v>
      </c>
      <c r="BS253" s="42">
        <f t="shared" si="296"/>
        <v>11.989635447593226</v>
      </c>
      <c r="BT253" s="46">
        <f t="shared" si="299"/>
        <v>710.60584563607165</v>
      </c>
    </row>
    <row r="254" spans="1:72">
      <c r="A254" s="52">
        <v>11.865</v>
      </c>
      <c r="B254" s="39">
        <f t="shared" si="231"/>
        <v>2.2400000000000002</v>
      </c>
      <c r="C254" s="39">
        <f t="shared" si="221"/>
        <v>2.2400000000000002</v>
      </c>
      <c r="D254" s="39">
        <f t="shared" si="222"/>
        <v>59.533824000000017</v>
      </c>
      <c r="E254" s="40">
        <f t="shared" si="223"/>
        <v>853272570516953.75</v>
      </c>
      <c r="F254" s="41">
        <f t="shared" si="232"/>
        <v>49.60000000000003</v>
      </c>
      <c r="G254" s="41">
        <v>248</v>
      </c>
      <c r="H254" s="48">
        <f t="shared" si="224"/>
        <v>248</v>
      </c>
      <c r="I254" s="41">
        <v>1</v>
      </c>
      <c r="K254" s="42">
        <f t="shared" si="225"/>
        <v>45956489533.19426</v>
      </c>
      <c r="L254" s="42">
        <f t="shared" si="233"/>
        <v>11397209404232.176</v>
      </c>
      <c r="M254" s="42">
        <f t="shared" si="226"/>
        <v>8532725705169538</v>
      </c>
      <c r="N254" s="42">
        <f t="shared" si="234"/>
        <v>12.57550626584707</v>
      </c>
      <c r="O254" s="46">
        <f t="shared" si="227"/>
        <v>748.66797674183681</v>
      </c>
      <c r="P254" s="41">
        <v>234</v>
      </c>
      <c r="Q254" s="41">
        <v>1</v>
      </c>
      <c r="S254" s="42">
        <f t="shared" si="260"/>
        <v>4499153503.3179131</v>
      </c>
      <c r="T254" s="42">
        <f t="shared" si="256"/>
        <v>1052801919776.3916</v>
      </c>
      <c r="U254" s="42">
        <f t="shared" si="251"/>
        <v>2744427834727363</v>
      </c>
      <c r="W254" s="42">
        <f t="shared" si="235"/>
        <v>43.786614534169928</v>
      </c>
      <c r="X254" s="46">
        <f t="shared" si="257"/>
        <v>2606.7846032331154</v>
      </c>
      <c r="Y254" s="41">
        <v>212</v>
      </c>
      <c r="Z254" s="41">
        <v>1</v>
      </c>
      <c r="AB254" s="42">
        <f t="shared" si="292"/>
        <v>372029526.85749948</v>
      </c>
      <c r="AC254" s="42">
        <f t="shared" si="289"/>
        <v>78870259693.789886</v>
      </c>
      <c r="AD254" s="42">
        <f t="shared" si="286"/>
        <v>129992960459016.22</v>
      </c>
      <c r="AE254" s="42">
        <f t="shared" si="252"/>
        <v>27.684888863600708</v>
      </c>
      <c r="AF254" s="46">
        <f t="shared" si="290"/>
        <v>1648.187301065165</v>
      </c>
      <c r="AG254" s="41">
        <v>184</v>
      </c>
      <c r="AH254" s="41">
        <v>1</v>
      </c>
      <c r="AJ254" s="42">
        <f t="shared" ref="AJ254" si="317">AJ253*AH254</f>
        <v>19304318.186502013</v>
      </c>
      <c r="AK254" s="42">
        <f t="shared" si="305"/>
        <v>3551994546.3163705</v>
      </c>
      <c r="AL254" s="42">
        <f t="shared" si="229"/>
        <v>2680105307350.9316</v>
      </c>
      <c r="AM254" s="42">
        <f t="shared" si="288"/>
        <v>12.674060889246164</v>
      </c>
      <c r="AN254" s="46">
        <f t="shared" si="306"/>
        <v>754.53531034566481</v>
      </c>
      <c r="AO254" s="41">
        <v>154</v>
      </c>
      <c r="AP254" s="41">
        <v>1</v>
      </c>
      <c r="AR254" s="42">
        <f t="shared" si="282"/>
        <v>108545.83090536077</v>
      </c>
      <c r="AS254" s="42">
        <f t="shared" si="279"/>
        <v>16716057.959425557</v>
      </c>
      <c r="AT254" s="42">
        <f t="shared" si="276"/>
        <v>41876645427.358215</v>
      </c>
      <c r="AU254" s="42">
        <f t="shared" si="230"/>
        <v>42.079855253885363</v>
      </c>
      <c r="AV254" s="46">
        <f t="shared" si="280"/>
        <v>2505.1746966302871</v>
      </c>
      <c r="AW254" s="41">
        <v>107</v>
      </c>
      <c r="AX254" s="41">
        <v>1</v>
      </c>
      <c r="AZ254" s="42">
        <f t="shared" si="259"/>
        <v>1105.6828425126614</v>
      </c>
      <c r="BA254" s="42">
        <f t="shared" si="254"/>
        <v>118308.06414885477</v>
      </c>
      <c r="BB254" s="42">
        <f t="shared" si="249"/>
        <v>61985473.85168805</v>
      </c>
      <c r="BC254" s="42">
        <f t="shared" si="277"/>
        <v>8.8005901931639166</v>
      </c>
      <c r="BD254" s="46">
        <f t="shared" si="255"/>
        <v>523.93278765594675</v>
      </c>
      <c r="BE254" s="41">
        <v>62</v>
      </c>
      <c r="BF254" s="41">
        <v>1</v>
      </c>
      <c r="BH254" s="42">
        <f t="shared" si="217"/>
        <v>3.1748108700574851</v>
      </c>
      <c r="BI254" s="42">
        <f t="shared" si="214"/>
        <v>196.83827394356408</v>
      </c>
      <c r="BJ254" s="42">
        <f t="shared" si="211"/>
        <v>121065.37861657783</v>
      </c>
      <c r="BK254" s="42">
        <f t="shared" si="250"/>
        <v>10.331101711114613</v>
      </c>
      <c r="BL254" s="46">
        <f t="shared" si="215"/>
        <v>615.04999099559643</v>
      </c>
      <c r="BM254" s="41">
        <v>17</v>
      </c>
      <c r="BN254" s="41">
        <v>1</v>
      </c>
      <c r="BP254" s="42">
        <f t="shared" si="301"/>
        <v>1.806445049097731E-2</v>
      </c>
      <c r="BQ254" s="42">
        <f t="shared" si="298"/>
        <v>0.30709565834661429</v>
      </c>
      <c r="BR254" s="42">
        <f t="shared" si="295"/>
        <v>236.45581761050289</v>
      </c>
      <c r="BS254" s="42">
        <f t="shared" si="296"/>
        <v>12.933395185928616</v>
      </c>
      <c r="BT254" s="46">
        <f t="shared" si="299"/>
        <v>769.97447272152169</v>
      </c>
    </row>
    <row r="255" spans="1:72">
      <c r="A255" s="52">
        <v>11.865</v>
      </c>
      <c r="B255" s="39">
        <f t="shared" si="231"/>
        <v>2.2450000000000001</v>
      </c>
      <c r="C255" s="39">
        <f t="shared" si="221"/>
        <v>2.2450000000000001</v>
      </c>
      <c r="D255" s="39">
        <f t="shared" si="222"/>
        <v>59.799896625000009</v>
      </c>
      <c r="E255" s="40">
        <f t="shared" si="223"/>
        <v>980152798116916.62</v>
      </c>
      <c r="F255" s="41">
        <f t="shared" si="232"/>
        <v>49.800000000000033</v>
      </c>
      <c r="G255" s="41">
        <v>249</v>
      </c>
      <c r="H255" s="48">
        <f t="shared" si="224"/>
        <v>249</v>
      </c>
      <c r="I255" s="41">
        <v>1</v>
      </c>
      <c r="K255" s="42">
        <f t="shared" si="225"/>
        <v>45956489533.19426</v>
      </c>
      <c r="L255" s="42">
        <f t="shared" si="233"/>
        <v>11443165893765.371</v>
      </c>
      <c r="M255" s="42">
        <f t="shared" si="226"/>
        <v>9801527981169166</v>
      </c>
      <c r="N255" s="42">
        <f t="shared" si="234"/>
        <v>14.323434183187542</v>
      </c>
      <c r="O255" s="46">
        <f t="shared" si="227"/>
        <v>856.53988346960648</v>
      </c>
      <c r="P255" s="41">
        <v>235</v>
      </c>
      <c r="Q255" s="41">
        <v>1</v>
      </c>
      <c r="S255" s="42">
        <f t="shared" si="260"/>
        <v>4499153503.3179131</v>
      </c>
      <c r="T255" s="42">
        <f t="shared" si="256"/>
        <v>1057301073279.7096</v>
      </c>
      <c r="U255" s="42">
        <f t="shared" si="251"/>
        <v>3159556613577163.5</v>
      </c>
      <c r="W255" s="42">
        <f t="shared" si="235"/>
        <v>49.972034973510702</v>
      </c>
      <c r="X255" s="46">
        <f t="shared" si="257"/>
        <v>2988.322525556825</v>
      </c>
      <c r="Y255" s="41">
        <v>213</v>
      </c>
      <c r="Z255" s="41">
        <v>1</v>
      </c>
      <c r="AB255" s="42">
        <f t="shared" si="292"/>
        <v>372029526.85749948</v>
      </c>
      <c r="AC255" s="42">
        <f t="shared" si="289"/>
        <v>79242289220.647385</v>
      </c>
      <c r="AD255" s="42">
        <f t="shared" si="286"/>
        <v>149656009438324.72</v>
      </c>
      <c r="AE255" s="42">
        <f t="shared" si="252"/>
        <v>31.581788011322146</v>
      </c>
      <c r="AF255" s="46">
        <f t="shared" si="290"/>
        <v>1888.587658309729</v>
      </c>
      <c r="AG255" s="41">
        <v>185</v>
      </c>
      <c r="AH255" s="41">
        <v>1</v>
      </c>
      <c r="AJ255" s="42">
        <f t="shared" ref="AJ255" si="318">AJ254*AH255</f>
        <v>19304318.186502013</v>
      </c>
      <c r="AK255" s="42">
        <f t="shared" si="305"/>
        <v>3571298864.5028725</v>
      </c>
      <c r="AL255" s="42">
        <f t="shared" si="229"/>
        <v>3085504505446.439</v>
      </c>
      <c r="AM255" s="42">
        <f t="shared" si="288"/>
        <v>14.447727972653183</v>
      </c>
      <c r="AN255" s="46">
        <f t="shared" si="306"/>
        <v>863.97263923078128</v>
      </c>
      <c r="AO255" s="41">
        <v>155</v>
      </c>
      <c r="AP255" s="41">
        <v>1</v>
      </c>
      <c r="AR255" s="42">
        <f t="shared" si="282"/>
        <v>108545.83090536077</v>
      </c>
      <c r="AS255" s="42">
        <f t="shared" si="279"/>
        <v>16824603.79033092</v>
      </c>
      <c r="AT255" s="42">
        <f t="shared" si="276"/>
        <v>48211007897.600494</v>
      </c>
      <c r="AU255" s="42">
        <f t="shared" si="230"/>
        <v>47.918248130079476</v>
      </c>
      <c r="AV255" s="46">
        <f t="shared" si="280"/>
        <v>2865.5062846298529</v>
      </c>
      <c r="AW255" s="41">
        <v>108</v>
      </c>
      <c r="AX255" s="41">
        <v>1</v>
      </c>
      <c r="AZ255" s="42">
        <f t="shared" si="259"/>
        <v>1105.6828425126614</v>
      </c>
      <c r="BA255" s="42">
        <f t="shared" si="254"/>
        <v>119413.74699136743</v>
      </c>
      <c r="BB255" s="42">
        <f t="shared" si="249"/>
        <v>71361546.24859032</v>
      </c>
      <c r="BC255" s="42">
        <f t="shared" si="277"/>
        <v>9.9933130544451814</v>
      </c>
      <c r="BD255" s="46">
        <f t="shared" si="255"/>
        <v>597.59908759708492</v>
      </c>
      <c r="BE255" s="41">
        <v>63</v>
      </c>
      <c r="BF255" s="41">
        <v>1</v>
      </c>
      <c r="BH255" s="42">
        <f t="shared" si="217"/>
        <v>3.1748108700574851</v>
      </c>
      <c r="BI255" s="42">
        <f t="shared" si="214"/>
        <v>200.01308481362156</v>
      </c>
      <c r="BJ255" s="42">
        <f t="shared" si="211"/>
        <v>139378.02001677753</v>
      </c>
      <c r="BK255" s="42">
        <f t="shared" si="250"/>
        <v>11.652938366283099</v>
      </c>
      <c r="BL255" s="46">
        <f t="shared" si="215"/>
        <v>696.84450968122576</v>
      </c>
      <c r="BM255" s="41">
        <v>18</v>
      </c>
      <c r="BN255" s="41">
        <v>1</v>
      </c>
      <c r="BP255" s="42">
        <f t="shared" si="301"/>
        <v>1.806445049097731E-2</v>
      </c>
      <c r="BQ255" s="42">
        <f t="shared" si="298"/>
        <v>0.32516010883759161</v>
      </c>
      <c r="BR255" s="42">
        <f t="shared" si="295"/>
        <v>272.22269534526777</v>
      </c>
      <c r="BS255" s="42">
        <f t="shared" si="296"/>
        <v>13.999954887821668</v>
      </c>
      <c r="BT255" s="46">
        <f t="shared" si="299"/>
        <v>837.19585504639929</v>
      </c>
    </row>
    <row r="256" spans="1:72">
      <c r="A256" s="52">
        <v>11.865</v>
      </c>
      <c r="B256" s="39">
        <f t="shared" si="231"/>
        <v>2.25</v>
      </c>
      <c r="C256" s="39">
        <f t="shared" si="221"/>
        <v>2.25</v>
      </c>
      <c r="D256" s="39">
        <f t="shared" si="222"/>
        <v>60.066562499999996</v>
      </c>
      <c r="E256" s="40">
        <f t="shared" si="223"/>
        <v>1125899906842642.8</v>
      </c>
      <c r="F256" s="41">
        <f t="shared" si="232"/>
        <v>50.000000000000021</v>
      </c>
      <c r="G256" s="49">
        <v>250</v>
      </c>
      <c r="H256" s="48">
        <f t="shared" si="224"/>
        <v>250</v>
      </c>
      <c r="I256" s="41">
        <v>1</v>
      </c>
      <c r="K256" s="42">
        <f t="shared" si="225"/>
        <v>45956489533.19426</v>
      </c>
      <c r="L256" s="42">
        <f t="shared" si="233"/>
        <v>11489122383298.564</v>
      </c>
      <c r="M256" s="42">
        <f t="shared" si="226"/>
        <v>1.1258999068426428E+16</v>
      </c>
      <c r="N256" s="42">
        <f t="shared" si="234"/>
        <v>16.314739690828244</v>
      </c>
      <c r="O256" s="46">
        <f t="shared" si="227"/>
        <v>979.97033131036528</v>
      </c>
      <c r="P256" s="41">
        <v>236</v>
      </c>
      <c r="Q256" s="41">
        <v>1</v>
      </c>
      <c r="S256" s="42">
        <f t="shared" si="260"/>
        <v>4499153503.3179131</v>
      </c>
      <c r="T256" s="42">
        <f t="shared" si="256"/>
        <v>1061800226783.0275</v>
      </c>
      <c r="U256" s="42">
        <f t="shared" si="251"/>
        <v>3637460730604100</v>
      </c>
      <c r="W256" s="42">
        <f t="shared" si="235"/>
        <v>57.032540941080498</v>
      </c>
      <c r="X256" s="46">
        <f t="shared" si="257"/>
        <v>3425.7486849712204</v>
      </c>
      <c r="Y256" s="41">
        <v>214</v>
      </c>
      <c r="Z256" s="41">
        <v>1</v>
      </c>
      <c r="AB256" s="42">
        <f t="shared" si="292"/>
        <v>372029526.85749948</v>
      </c>
      <c r="AC256" s="42">
        <f t="shared" si="289"/>
        <v>79614318747.504883</v>
      </c>
      <c r="AD256" s="42">
        <f t="shared" si="286"/>
        <v>172292484043988.78</v>
      </c>
      <c r="AE256" s="42">
        <f t="shared" si="252"/>
        <v>36.02818387123844</v>
      </c>
      <c r="AF256" s="46">
        <f t="shared" si="290"/>
        <v>2164.0891582632357</v>
      </c>
      <c r="AG256" s="41">
        <v>186</v>
      </c>
      <c r="AH256" s="41">
        <v>1</v>
      </c>
      <c r="AJ256" s="42">
        <f t="shared" ref="AJ256" si="319">AJ255*AH256</f>
        <v>19304318.186502013</v>
      </c>
      <c r="AK256" s="42">
        <f t="shared" si="305"/>
        <v>3590603182.6893744</v>
      </c>
      <c r="AL256" s="42">
        <f t="shared" si="229"/>
        <v>3552207744730.5532</v>
      </c>
      <c r="AM256" s="42">
        <f t="shared" si="288"/>
        <v>16.470173211535467</v>
      </c>
      <c r="AN256" s="46">
        <f t="shared" si="306"/>
        <v>989.30668859652076</v>
      </c>
      <c r="AO256" s="41">
        <v>156</v>
      </c>
      <c r="AP256" s="41">
        <v>1</v>
      </c>
      <c r="AR256" s="42">
        <f t="shared" si="282"/>
        <v>108545.83090536077</v>
      </c>
      <c r="AS256" s="42">
        <f t="shared" si="279"/>
        <v>16933149.62123628</v>
      </c>
      <c r="AT256" s="42">
        <f t="shared" si="276"/>
        <v>55503246011.414795</v>
      </c>
      <c r="AU256" s="42">
        <f t="shared" si="230"/>
        <v>54.569234087048343</v>
      </c>
      <c r="AV256" s="46">
        <f t="shared" si="280"/>
        <v>3277.7863098668195</v>
      </c>
      <c r="AW256" s="41">
        <v>109</v>
      </c>
      <c r="AX256" s="41">
        <v>1</v>
      </c>
      <c r="AZ256" s="42">
        <f t="shared" si="259"/>
        <v>1105.6828425126614</v>
      </c>
      <c r="BA256" s="42">
        <f t="shared" si="254"/>
        <v>120519.42983388009</v>
      </c>
      <c r="BB256" s="42">
        <f t="shared" si="249"/>
        <v>82155458.471292302</v>
      </c>
      <c r="BC256" s="42">
        <f t="shared" si="277"/>
        <v>11.34871203899141</v>
      </c>
      <c r="BD256" s="46">
        <f t="shared" si="255"/>
        <v>681.67812098457989</v>
      </c>
      <c r="BE256" s="41">
        <v>64</v>
      </c>
      <c r="BF256" s="41">
        <v>1</v>
      </c>
      <c r="BH256" s="42">
        <f t="shared" si="217"/>
        <v>3.1748108700574851</v>
      </c>
      <c r="BI256" s="42">
        <f t="shared" si="214"/>
        <v>203.18789568367905</v>
      </c>
      <c r="BJ256" s="42">
        <f t="shared" si="211"/>
        <v>160459.87982674228</v>
      </c>
      <c r="BK256" s="42">
        <f t="shared" si="250"/>
        <v>13.147278152688367</v>
      </c>
      <c r="BL256" s="46">
        <f t="shared" si="215"/>
        <v>789.71180486334026</v>
      </c>
      <c r="BM256" s="41">
        <v>19</v>
      </c>
      <c r="BN256" s="41">
        <v>1</v>
      </c>
      <c r="BP256" s="42">
        <f t="shared" si="301"/>
        <v>1.806445049097731E-2</v>
      </c>
      <c r="BQ256" s="42">
        <f t="shared" si="298"/>
        <v>0.34322455932856888</v>
      </c>
      <c r="BR256" s="42">
        <f t="shared" si="295"/>
        <v>313.39820278660511</v>
      </c>
      <c r="BS256" s="42">
        <f t="shared" si="296"/>
        <v>15.201462299375544</v>
      </c>
      <c r="BT256" s="46">
        <f t="shared" si="299"/>
        <v>913.09958529683479</v>
      </c>
    </row>
    <row r="257" spans="1:72">
      <c r="A257" s="52">
        <v>11.865</v>
      </c>
      <c r="B257" s="39">
        <f t="shared" si="231"/>
        <v>2.2549999999999999</v>
      </c>
      <c r="C257" s="39">
        <f t="shared" si="221"/>
        <v>2.2549999999999999</v>
      </c>
      <c r="D257" s="39">
        <f t="shared" si="222"/>
        <v>60.333821624999999</v>
      </c>
      <c r="E257" s="40">
        <f t="shared" si="223"/>
        <v>1293319370881458.7</v>
      </c>
      <c r="F257" s="41">
        <f t="shared" si="232"/>
        <v>50.200000000000024</v>
      </c>
      <c r="G257" s="41">
        <v>251</v>
      </c>
      <c r="H257" s="48">
        <f t="shared" si="224"/>
        <v>251</v>
      </c>
      <c r="I257" s="41">
        <v>1</v>
      </c>
      <c r="K257" s="42">
        <f t="shared" si="225"/>
        <v>45956489533.19426</v>
      </c>
      <c r="L257" s="42">
        <f t="shared" si="233"/>
        <v>11535078872831.76</v>
      </c>
      <c r="M257" s="42">
        <f t="shared" si="226"/>
        <v>1.2933193708814588E+16</v>
      </c>
      <c r="N257" s="42">
        <f t="shared" si="234"/>
        <v>18.583365936084057</v>
      </c>
      <c r="O257" s="46">
        <f t="shared" si="227"/>
        <v>1121.2054855797967</v>
      </c>
      <c r="P257" s="41">
        <v>237</v>
      </c>
      <c r="Q257" s="41">
        <v>1</v>
      </c>
      <c r="S257" s="42">
        <f t="shared" si="260"/>
        <v>4499153503.3179131</v>
      </c>
      <c r="T257" s="42">
        <f t="shared" si="256"/>
        <v>1066299380286.3453</v>
      </c>
      <c r="U257" s="42">
        <f t="shared" si="251"/>
        <v>4187630369072600.5</v>
      </c>
      <c r="W257" s="42">
        <f t="shared" si="235"/>
        <v>65.092109882268247</v>
      </c>
      <c r="X257" s="46">
        <f t="shared" si="257"/>
        <v>3927.2557468316722</v>
      </c>
      <c r="Y257" s="41">
        <v>215</v>
      </c>
      <c r="Z257" s="41">
        <v>1</v>
      </c>
      <c r="AB257" s="42">
        <f t="shared" si="292"/>
        <v>372029526.85749948</v>
      </c>
      <c r="AC257" s="42">
        <f t="shared" si="289"/>
        <v>79986348274.362381</v>
      </c>
      <c r="AD257" s="42">
        <f t="shared" si="286"/>
        <v>198351897650793.28</v>
      </c>
      <c r="AE257" s="42">
        <f t="shared" si="252"/>
        <v>41.101687692677451</v>
      </c>
      <c r="AF257" s="46">
        <f t="shared" si="290"/>
        <v>2479.8218937364591</v>
      </c>
      <c r="AG257" s="41">
        <v>187</v>
      </c>
      <c r="AH257" s="41">
        <v>1</v>
      </c>
      <c r="AJ257" s="42">
        <f t="shared" ref="AJ257" si="320">AJ256*AH257</f>
        <v>19304318.186502013</v>
      </c>
      <c r="AK257" s="42">
        <f t="shared" si="305"/>
        <v>3609907500.8758764</v>
      </c>
      <c r="AL257" s="42">
        <f t="shared" si="229"/>
        <v>4089482782297.4478</v>
      </c>
      <c r="AM257" s="42">
        <f t="shared" si="288"/>
        <v>18.776363105216078</v>
      </c>
      <c r="AN257" s="46">
        <f t="shared" si="306"/>
        <v>1132.8497423563379</v>
      </c>
      <c r="AO257" s="41">
        <v>157</v>
      </c>
      <c r="AP257" s="41">
        <v>1</v>
      </c>
      <c r="AR257" s="42">
        <f t="shared" si="282"/>
        <v>108545.83090536077</v>
      </c>
      <c r="AS257" s="42">
        <f t="shared" si="279"/>
        <v>17041695.452141639</v>
      </c>
      <c r="AT257" s="42">
        <f t="shared" si="276"/>
        <v>63898168473.397499</v>
      </c>
      <c r="AU257" s="42">
        <f t="shared" si="230"/>
        <v>62.14622816858062</v>
      </c>
      <c r="AV257" s="46">
        <f t="shared" si="280"/>
        <v>3749.5194449896935</v>
      </c>
      <c r="AW257" s="49">
        <v>110</v>
      </c>
      <c r="AX257" s="41">
        <v>1</v>
      </c>
      <c r="AZ257" s="42">
        <f t="shared" si="259"/>
        <v>1105.6828425126614</v>
      </c>
      <c r="BA257" s="42">
        <f t="shared" si="254"/>
        <v>121625.11267639276</v>
      </c>
      <c r="BB257" s="42">
        <f t="shared" si="249"/>
        <v>94581555.200000703</v>
      </c>
      <c r="BC257" s="42">
        <f t="shared" si="277"/>
        <v>12.889093086438736</v>
      </c>
      <c r="BD257" s="46">
        <f t="shared" si="255"/>
        <v>777.64824318521539</v>
      </c>
      <c r="BE257" s="41">
        <v>65</v>
      </c>
      <c r="BF257" s="41">
        <v>1</v>
      </c>
      <c r="BH257" s="42">
        <f t="shared" si="217"/>
        <v>3.1748108700574851</v>
      </c>
      <c r="BI257" s="42">
        <f t="shared" si="214"/>
        <v>206.36270655373653</v>
      </c>
      <c r="BJ257" s="42">
        <f t="shared" ref="BJ257:BJ320" si="321">(10+$G257/20)*POWER($F$1,BE257)</f>
        <v>184729.60000000082</v>
      </c>
      <c r="BK257" s="42">
        <f t="shared" si="250"/>
        <v>14.836943389269305</v>
      </c>
      <c r="BL257" s="46">
        <f t="shared" si="215"/>
        <v>895.16949590839715</v>
      </c>
      <c r="BM257" s="49">
        <v>20</v>
      </c>
      <c r="BN257" s="41">
        <v>2</v>
      </c>
      <c r="BP257" s="42">
        <f t="shared" si="301"/>
        <v>3.612890098195462E-2</v>
      </c>
      <c r="BQ257" s="42">
        <f t="shared" si="298"/>
        <v>0.72257801963909241</v>
      </c>
      <c r="BR257" s="42">
        <f t="shared" si="295"/>
        <v>360.80000000000047</v>
      </c>
      <c r="BS257" s="42">
        <f t="shared" ref="BS257:BS320" si="322">BT257/$D257</f>
        <v>8.2760088691796128</v>
      </c>
      <c r="BT257" s="46">
        <f t="shared" si="299"/>
        <v>499.32324288000069</v>
      </c>
    </row>
    <row r="258" spans="1:72">
      <c r="A258" s="52">
        <v>11.865</v>
      </c>
      <c r="B258" s="39">
        <f t="shared" si="231"/>
        <v>2.2599999999999998</v>
      </c>
      <c r="C258" s="39">
        <f t="shared" si="221"/>
        <v>2.2599999999999998</v>
      </c>
      <c r="D258" s="39">
        <f t="shared" si="222"/>
        <v>60.601673999999988</v>
      </c>
      <c r="E258" s="40">
        <f t="shared" si="223"/>
        <v>1485633833817332</v>
      </c>
      <c r="F258" s="41">
        <f t="shared" si="232"/>
        <v>50.400000000000027</v>
      </c>
      <c r="G258" s="41">
        <v>252</v>
      </c>
      <c r="H258" s="48">
        <f t="shared" si="224"/>
        <v>252</v>
      </c>
      <c r="I258" s="41">
        <v>1</v>
      </c>
      <c r="K258" s="42">
        <f t="shared" si="225"/>
        <v>45956489533.19426</v>
      </c>
      <c r="L258" s="42">
        <f t="shared" si="233"/>
        <v>11581035362364.953</v>
      </c>
      <c r="M258" s="42">
        <f t="shared" si="226"/>
        <v>1.485633833817332E+16</v>
      </c>
      <c r="N258" s="42">
        <f t="shared" si="234"/>
        <v>21.167997370497122</v>
      </c>
      <c r="O258" s="46">
        <f t="shared" si="227"/>
        <v>1282.8160758797235</v>
      </c>
      <c r="P258" s="41">
        <v>238</v>
      </c>
      <c r="Q258" s="41">
        <v>1</v>
      </c>
      <c r="S258" s="42">
        <f t="shared" si="260"/>
        <v>4499153503.3179131</v>
      </c>
      <c r="T258" s="42">
        <f t="shared" si="256"/>
        <v>1070798533789.6633</v>
      </c>
      <c r="U258" s="42">
        <f t="shared" si="251"/>
        <v>4820990023420785</v>
      </c>
      <c r="W258" s="42">
        <f t="shared" si="235"/>
        <v>74.292306887888785</v>
      </c>
      <c r="X258" s="46">
        <f t="shared" si="257"/>
        <v>4502.23816272779</v>
      </c>
      <c r="Y258" s="41">
        <v>216</v>
      </c>
      <c r="Z258" s="41">
        <v>1</v>
      </c>
      <c r="AB258" s="42">
        <f t="shared" si="292"/>
        <v>372029526.85749948</v>
      </c>
      <c r="AC258" s="42">
        <f t="shared" si="289"/>
        <v>80358377801.219894</v>
      </c>
      <c r="AD258" s="42">
        <f t="shared" si="286"/>
        <v>228351701421257.03</v>
      </c>
      <c r="AE258" s="42">
        <f t="shared" si="252"/>
        <v>46.890889364768711</v>
      </c>
      <c r="AF258" s="46">
        <f t="shared" si="290"/>
        <v>2841.6663908537798</v>
      </c>
      <c r="AG258" s="41">
        <v>188</v>
      </c>
      <c r="AH258" s="41">
        <v>1</v>
      </c>
      <c r="AJ258" s="42">
        <f t="shared" ref="AJ258" si="323">AJ257*AH258</f>
        <v>19304318.186502013</v>
      </c>
      <c r="AK258" s="42">
        <f t="shared" si="305"/>
        <v>3629211819.0623784</v>
      </c>
      <c r="AL258" s="42">
        <f t="shared" si="229"/>
        <v>4707998069746.8447</v>
      </c>
      <c r="AM258" s="42">
        <f t="shared" si="288"/>
        <v>21.406188168165439</v>
      </c>
      <c r="AN258" s="46">
        <f t="shared" si="306"/>
        <v>1297.2508369498189</v>
      </c>
      <c r="AO258" s="41">
        <v>158</v>
      </c>
      <c r="AP258" s="41">
        <v>1</v>
      </c>
      <c r="AR258" s="42">
        <f t="shared" si="282"/>
        <v>108545.83090536077</v>
      </c>
      <c r="AS258" s="42">
        <f t="shared" si="279"/>
        <v>17150241.283047002</v>
      </c>
      <c r="AT258" s="42">
        <f t="shared" si="276"/>
        <v>73562469839.794296</v>
      </c>
      <c r="AU258" s="42">
        <f t="shared" si="230"/>
        <v>70.778515061050854</v>
      </c>
      <c r="AV258" s="46">
        <f t="shared" si="280"/>
        <v>4289.2964959338933</v>
      </c>
      <c r="AW258" s="41">
        <v>111</v>
      </c>
      <c r="AX258" s="41">
        <v>1</v>
      </c>
      <c r="AZ258" s="42">
        <f t="shared" si="259"/>
        <v>1105.6828425126614</v>
      </c>
      <c r="BA258" s="42">
        <f t="shared" si="254"/>
        <v>122730.79551890542</v>
      </c>
      <c r="BB258" s="42">
        <f t="shared" si="249"/>
        <v>108886576.37655993</v>
      </c>
      <c r="BC258" s="42">
        <f t="shared" si="277"/>
        <v>14.639834690260132</v>
      </c>
      <c r="BD258" s="46">
        <f t="shared" si="255"/>
        <v>887.19848931303534</v>
      </c>
      <c r="BE258" s="41">
        <v>66</v>
      </c>
      <c r="BF258" s="41">
        <v>1</v>
      </c>
      <c r="BH258" s="42">
        <f t="shared" si="217"/>
        <v>3.1748108700574851</v>
      </c>
      <c r="BI258" s="42">
        <f t="shared" ref="BI258:BI321" si="324">BE258*BH258</f>
        <v>209.53751742379401</v>
      </c>
      <c r="BJ258" s="42">
        <f t="shared" si="321"/>
        <v>212669.09448546803</v>
      </c>
      <c r="BK258" s="42">
        <f t="shared" si="250"/>
        <v>16.747807749899227</v>
      </c>
      <c r="BL258" s="46">
        <f t="shared" ref="BL258:BL321" si="325">BJ258/BI258</f>
        <v>1014.9451854740663</v>
      </c>
      <c r="BM258" s="41">
        <v>21</v>
      </c>
      <c r="BN258" s="41">
        <v>1</v>
      </c>
      <c r="BP258" s="42">
        <f t="shared" si="301"/>
        <v>3.612890098195462E-2</v>
      </c>
      <c r="BQ258" s="42">
        <f t="shared" si="298"/>
        <v>0.75870692062104705</v>
      </c>
      <c r="BR258" s="42">
        <f t="shared" si="295"/>
        <v>415.36932516692838</v>
      </c>
      <c r="BS258" s="42">
        <f t="shared" si="322"/>
        <v>9.0339098947731564</v>
      </c>
      <c r="BT258" s="46">
        <f t="shared" si="299"/>
        <v>547.47006238841698</v>
      </c>
    </row>
    <row r="259" spans="1:72">
      <c r="A259" s="52">
        <v>11.865</v>
      </c>
      <c r="B259" s="39">
        <f t="shared" si="231"/>
        <v>2.2650000000000001</v>
      </c>
      <c r="C259" s="39">
        <f t="shared" si="221"/>
        <v>2.2650000000000001</v>
      </c>
      <c r="D259" s="39">
        <f t="shared" si="222"/>
        <v>60.870119625000008</v>
      </c>
      <c r="E259" s="40">
        <f t="shared" si="223"/>
        <v>1706545141033907.7</v>
      </c>
      <c r="F259" s="41">
        <f t="shared" si="232"/>
        <v>50.600000000000023</v>
      </c>
      <c r="G259" s="41">
        <v>253</v>
      </c>
      <c r="H259" s="48">
        <f t="shared" si="224"/>
        <v>253</v>
      </c>
      <c r="I259" s="41">
        <v>1</v>
      </c>
      <c r="K259" s="42">
        <f t="shared" si="225"/>
        <v>45956489533.19426</v>
      </c>
      <c r="L259" s="42">
        <f t="shared" si="233"/>
        <v>11626991851898.148</v>
      </c>
      <c r="M259" s="42">
        <f t="shared" si="226"/>
        <v>1.7065451410339078E+16</v>
      </c>
      <c r="N259" s="42">
        <f t="shared" si="234"/>
        <v>24.112723005834059</v>
      </c>
      <c r="O259" s="46">
        <f t="shared" si="227"/>
        <v>1467.7443338496089</v>
      </c>
      <c r="P259" s="41">
        <v>239</v>
      </c>
      <c r="Q259" s="41">
        <v>1</v>
      </c>
      <c r="S259" s="42">
        <f t="shared" si="260"/>
        <v>4499153503.3179131</v>
      </c>
      <c r="T259" s="42">
        <f t="shared" si="256"/>
        <v>1075297687292.9812</v>
      </c>
      <c r="U259" s="42">
        <f t="shared" si="251"/>
        <v>5550115219337034</v>
      </c>
      <c r="W259" s="42">
        <f t="shared" si="235"/>
        <v>84.794782802628745</v>
      </c>
      <c r="X259" s="46">
        <f t="shared" si="257"/>
        <v>5161.4685727719052</v>
      </c>
      <c r="Y259" s="41">
        <v>217</v>
      </c>
      <c r="Z259" s="41">
        <v>1</v>
      </c>
      <c r="AB259" s="42">
        <f t="shared" si="292"/>
        <v>372029526.85749948</v>
      </c>
      <c r="AC259" s="42">
        <f t="shared" si="289"/>
        <v>80730407328.077393</v>
      </c>
      <c r="AD259" s="42">
        <f t="shared" si="286"/>
        <v>262887549499707.03</v>
      </c>
      <c r="AE259" s="42">
        <f t="shared" si="252"/>
        <v>53.49691263993941</v>
      </c>
      <c r="AF259" s="46">
        <f t="shared" si="290"/>
        <v>3256.3634719612869</v>
      </c>
      <c r="AG259" s="41">
        <v>189</v>
      </c>
      <c r="AH259" s="41">
        <v>1</v>
      </c>
      <c r="AJ259" s="42">
        <f t="shared" ref="AJ259" si="326">AJ258*AH259</f>
        <v>19304318.186502013</v>
      </c>
      <c r="AK259" s="42">
        <f t="shared" si="305"/>
        <v>3648516137.2488804</v>
      </c>
      <c r="AL259" s="42">
        <f t="shared" si="229"/>
        <v>5420034393883.8037</v>
      </c>
      <c r="AM259" s="42">
        <f t="shared" si="288"/>
        <v>24.405157555680297</v>
      </c>
      <c r="AN259" s="46">
        <f t="shared" si="306"/>
        <v>1485.5448598812325</v>
      </c>
      <c r="AO259" s="41">
        <v>159</v>
      </c>
      <c r="AP259" s="41">
        <v>1</v>
      </c>
      <c r="AR259" s="42">
        <f t="shared" si="282"/>
        <v>108545.83090536077</v>
      </c>
      <c r="AS259" s="42">
        <f t="shared" si="279"/>
        <v>17258787.113952361</v>
      </c>
      <c r="AT259" s="42">
        <f t="shared" si="276"/>
        <v>84688037404.43428</v>
      </c>
      <c r="AU259" s="42">
        <f t="shared" si="230"/>
        <v>80.613474771295785</v>
      </c>
      <c r="AV259" s="46">
        <f t="shared" si="280"/>
        <v>4906.9518527156943</v>
      </c>
      <c r="AW259" s="41">
        <v>112</v>
      </c>
      <c r="AX259" s="41">
        <v>1</v>
      </c>
      <c r="AZ259" s="42">
        <f t="shared" si="259"/>
        <v>1105.6828425126614</v>
      </c>
      <c r="BA259" s="42">
        <f t="shared" si="254"/>
        <v>123836.47836141808</v>
      </c>
      <c r="BB259" s="42">
        <f t="shared" si="249"/>
        <v>125354552.03042275</v>
      </c>
      <c r="BC259" s="42">
        <f t="shared" si="277"/>
        <v>16.629812815338443</v>
      </c>
      <c r="BD259" s="46">
        <f t="shared" si="255"/>
        <v>1012.2586954110093</v>
      </c>
      <c r="BE259" s="41">
        <v>67</v>
      </c>
      <c r="BF259" s="41">
        <v>1</v>
      </c>
      <c r="BH259" s="42">
        <f t="shared" ref="BH259:BH322" si="327">BH258*BF259</f>
        <v>3.1748108700574851</v>
      </c>
      <c r="BI259" s="42">
        <f t="shared" si="324"/>
        <v>212.7123282938515</v>
      </c>
      <c r="BJ259" s="42">
        <f t="shared" si="321"/>
        <v>244833.1094344187</v>
      </c>
      <c r="BK259" s="42">
        <f t="shared" si="250"/>
        <v>18.909207678687338</v>
      </c>
      <c r="BL259" s="46">
        <f t="shared" si="325"/>
        <v>1151.005733415667</v>
      </c>
      <c r="BM259" s="41">
        <v>22</v>
      </c>
      <c r="BN259" s="41">
        <v>1</v>
      </c>
      <c r="BP259" s="42">
        <f t="shared" si="301"/>
        <v>3.612890098195462E-2</v>
      </c>
      <c r="BQ259" s="42">
        <f t="shared" si="298"/>
        <v>0.79483582160300159</v>
      </c>
      <c r="BR259" s="42">
        <f t="shared" si="295"/>
        <v>478.18966686409749</v>
      </c>
      <c r="BS259" s="42">
        <f t="shared" si="322"/>
        <v>9.8836782797544043</v>
      </c>
      <c r="BT259" s="46">
        <f t="shared" si="299"/>
        <v>601.62067922366487</v>
      </c>
    </row>
    <row r="260" spans="1:72">
      <c r="A260" s="52">
        <v>11.865</v>
      </c>
      <c r="B260" s="39">
        <f t="shared" si="231"/>
        <v>2.27</v>
      </c>
      <c r="C260" s="39">
        <f t="shared" si="221"/>
        <v>2.27</v>
      </c>
      <c r="D260" s="39">
        <f t="shared" si="222"/>
        <v>61.139158500000001</v>
      </c>
      <c r="E260" s="40">
        <f t="shared" si="223"/>
        <v>1960305596233833.2</v>
      </c>
      <c r="F260" s="41">
        <f t="shared" si="232"/>
        <v>50.800000000000026</v>
      </c>
      <c r="G260" s="41">
        <v>254</v>
      </c>
      <c r="H260" s="48">
        <f t="shared" si="224"/>
        <v>254</v>
      </c>
      <c r="I260" s="41">
        <v>1</v>
      </c>
      <c r="K260" s="42">
        <f t="shared" si="225"/>
        <v>45956489533.19426</v>
      </c>
      <c r="L260" s="42">
        <f t="shared" si="233"/>
        <v>11672948341431.342</v>
      </c>
      <c r="M260" s="42">
        <f t="shared" si="226"/>
        <v>1.9603055962338332E+16</v>
      </c>
      <c r="N260" s="42">
        <f t="shared" si="234"/>
        <v>27.467792581458724</v>
      </c>
      <c r="O260" s="46">
        <f t="shared" si="227"/>
        <v>1679.3577242829292</v>
      </c>
      <c r="P260" s="49">
        <v>240</v>
      </c>
      <c r="Q260" s="41">
        <v>12</v>
      </c>
      <c r="S260" s="42">
        <f t="shared" si="260"/>
        <v>53989842039.814957</v>
      </c>
      <c r="T260" s="42">
        <f t="shared" si="256"/>
        <v>12957562089555.59</v>
      </c>
      <c r="U260" s="42">
        <f t="shared" si="251"/>
        <v>6389481971331995</v>
      </c>
      <c r="W260" s="42">
        <f t="shared" si="235"/>
        <v>8.0653439644976519</v>
      </c>
      <c r="X260" s="46">
        <f t="shared" si="257"/>
        <v>493.10834300244034</v>
      </c>
      <c r="Y260" s="41">
        <v>218</v>
      </c>
      <c r="Z260" s="41">
        <v>1</v>
      </c>
      <c r="AB260" s="42">
        <f t="shared" si="292"/>
        <v>372029526.85749948</v>
      </c>
      <c r="AC260" s="42">
        <f t="shared" si="289"/>
        <v>81102436854.934891</v>
      </c>
      <c r="AD260" s="42">
        <f t="shared" si="286"/>
        <v>302645114855231.37</v>
      </c>
      <c r="AE260" s="42">
        <f t="shared" si="252"/>
        <v>61.035190963885078</v>
      </c>
      <c r="AF260" s="46">
        <f t="shared" si="290"/>
        <v>3731.6402144187377</v>
      </c>
      <c r="AG260" s="49">
        <v>190</v>
      </c>
      <c r="AH260" s="41">
        <v>1</v>
      </c>
      <c r="AJ260" s="42">
        <f t="shared" ref="AJ260" si="328">AJ259*AH260</f>
        <v>19304318.186502013</v>
      </c>
      <c r="AK260" s="42">
        <f t="shared" si="305"/>
        <v>3667820455.4353824</v>
      </c>
      <c r="AL260" s="42">
        <f t="shared" si="229"/>
        <v>6239728487628.8789</v>
      </c>
      <c r="AM260" s="42">
        <f t="shared" si="288"/>
        <v>27.825191839750449</v>
      </c>
      <c r="AN260" s="46">
        <f t="shared" si="306"/>
        <v>1701.2088141834092</v>
      </c>
      <c r="AO260" s="49">
        <v>160</v>
      </c>
      <c r="AP260" s="41">
        <v>16</v>
      </c>
      <c r="AR260" s="42">
        <f t="shared" si="282"/>
        <v>1736733.2944857723</v>
      </c>
      <c r="AS260" s="42">
        <f t="shared" si="279"/>
        <v>277877327.11772358</v>
      </c>
      <c r="AT260" s="42">
        <f t="shared" si="276"/>
        <v>97495757619.201035</v>
      </c>
      <c r="AU260" s="42">
        <f t="shared" si="230"/>
        <v>5.7386950691989309</v>
      </c>
      <c r="AV260" s="46">
        <f t="shared" si="280"/>
        <v>350.85898741892191</v>
      </c>
      <c r="AW260" s="41">
        <v>113</v>
      </c>
      <c r="AX260" s="41">
        <v>1</v>
      </c>
      <c r="AZ260" s="42">
        <f t="shared" si="259"/>
        <v>1105.6828425126614</v>
      </c>
      <c r="BA260" s="42">
        <f t="shared" si="254"/>
        <v>124942.16120393074</v>
      </c>
      <c r="BB260" s="42">
        <f t="shared" si="249"/>
        <v>144312436.51162589</v>
      </c>
      <c r="BC260" s="42">
        <f t="shared" si="277"/>
        <v>18.89188478562847</v>
      </c>
      <c r="BD260" s="46">
        <f t="shared" si="255"/>
        <v>1155.0339382722775</v>
      </c>
      <c r="BE260" s="41">
        <v>68</v>
      </c>
      <c r="BF260" s="41">
        <v>1</v>
      </c>
      <c r="BH260" s="42">
        <f t="shared" si="327"/>
        <v>3.1748108700574851</v>
      </c>
      <c r="BI260" s="42">
        <f t="shared" si="324"/>
        <v>215.88713916390898</v>
      </c>
      <c r="BJ260" s="42">
        <f t="shared" si="321"/>
        <v>281860.22756176849</v>
      </c>
      <c r="BK260" s="42">
        <f t="shared" si="250"/>
        <v>21.354409663581901</v>
      </c>
      <c r="BL260" s="46">
        <f t="shared" si="325"/>
        <v>1305.5906370956654</v>
      </c>
      <c r="BM260" s="41">
        <v>23</v>
      </c>
      <c r="BN260" s="41">
        <v>1</v>
      </c>
      <c r="BP260" s="42">
        <f t="shared" si="301"/>
        <v>3.612890098195462E-2</v>
      </c>
      <c r="BQ260" s="42">
        <f t="shared" si="298"/>
        <v>0.83096472258495624</v>
      </c>
      <c r="BR260" s="42">
        <f t="shared" si="295"/>
        <v>550.50825695657738</v>
      </c>
      <c r="BS260" s="42">
        <f t="shared" si="322"/>
        <v>10.835820283793794</v>
      </c>
      <c r="BT260" s="46">
        <f t="shared" si="299"/>
        <v>662.49293380838378</v>
      </c>
    </row>
    <row r="261" spans="1:72">
      <c r="A261" s="52">
        <v>11.865</v>
      </c>
      <c r="B261" s="39">
        <f t="shared" si="231"/>
        <v>2.2750000000000004</v>
      </c>
      <c r="C261" s="39">
        <f t="shared" si="221"/>
        <v>2.2750000000000004</v>
      </c>
      <c r="D261" s="39">
        <f t="shared" si="222"/>
        <v>61.408790625000023</v>
      </c>
      <c r="E261" s="40">
        <f t="shared" si="223"/>
        <v>2251799813685286.5</v>
      </c>
      <c r="F261" s="41">
        <f t="shared" si="232"/>
        <v>51.000000000000028</v>
      </c>
      <c r="G261" s="41">
        <v>255</v>
      </c>
      <c r="H261" s="48">
        <f t="shared" si="224"/>
        <v>255</v>
      </c>
      <c r="I261" s="41">
        <v>1</v>
      </c>
      <c r="K261" s="42">
        <f t="shared" si="225"/>
        <v>45956489533.19426</v>
      </c>
      <c r="L261" s="42">
        <f t="shared" si="233"/>
        <v>11718904830964.537</v>
      </c>
      <c r="M261" s="42">
        <f t="shared" si="226"/>
        <v>2.2517998136852864E+16</v>
      </c>
      <c r="N261" s="42">
        <f t="shared" si="234"/>
        <v>31.290478675661685</v>
      </c>
      <c r="O261" s="46">
        <f t="shared" si="227"/>
        <v>1921.5104535497364</v>
      </c>
      <c r="P261" s="41">
        <v>241</v>
      </c>
      <c r="Q261" s="41">
        <v>1</v>
      </c>
      <c r="S261" s="42">
        <f t="shared" si="260"/>
        <v>53989842039.814957</v>
      </c>
      <c r="T261" s="42">
        <f t="shared" si="256"/>
        <v>13011551931595.404</v>
      </c>
      <c r="U261" s="42">
        <f t="shared" si="251"/>
        <v>7355753921888292</v>
      </c>
      <c r="W261" s="42">
        <f t="shared" si="235"/>
        <v>9.2059274511615943</v>
      </c>
      <c r="X261" s="46">
        <f t="shared" si="257"/>
        <v>565.32487135732242</v>
      </c>
      <c r="Y261" s="41">
        <v>219</v>
      </c>
      <c r="Z261" s="41">
        <v>1</v>
      </c>
      <c r="AB261" s="42">
        <f t="shared" si="292"/>
        <v>372029526.85749948</v>
      </c>
      <c r="AC261" s="42">
        <f t="shared" si="289"/>
        <v>81474466381.792389</v>
      </c>
      <c r="AD261" s="42">
        <f t="shared" si="286"/>
        <v>348413689955621.87</v>
      </c>
      <c r="AE261" s="42">
        <f t="shared" si="252"/>
        <v>69.637495244121851</v>
      </c>
      <c r="AF261" s="46">
        <f t="shared" si="290"/>
        <v>4276.3543650957135</v>
      </c>
      <c r="AG261" s="41">
        <v>191</v>
      </c>
      <c r="AH261" s="41">
        <v>1</v>
      </c>
      <c r="AJ261" s="42">
        <f t="shared" ref="AJ261" si="329">AJ260*AH261</f>
        <v>19304318.186502013</v>
      </c>
      <c r="AK261" s="42">
        <f t="shared" si="305"/>
        <v>3687124773.6218843</v>
      </c>
      <c r="AL261" s="42">
        <f t="shared" si="229"/>
        <v>7183353439344.0117</v>
      </c>
      <c r="AM261" s="42">
        <f t="shared" si="288"/>
        <v>31.725527824763102</v>
      </c>
      <c r="AN261" s="46">
        <f t="shared" si="306"/>
        <v>1948.2262956584898</v>
      </c>
      <c r="AO261" s="41">
        <v>161</v>
      </c>
      <c r="AP261" s="41">
        <v>1</v>
      </c>
      <c r="AR261" s="42">
        <f t="shared" si="282"/>
        <v>1736733.2944857723</v>
      </c>
      <c r="AS261" s="42">
        <f t="shared" si="279"/>
        <v>279614060.41220933</v>
      </c>
      <c r="AT261" s="42">
        <f t="shared" si="276"/>
        <v>112239897489.74997</v>
      </c>
      <c r="AU261" s="42">
        <f t="shared" si="230"/>
        <v>6.536687313000467</v>
      </c>
      <c r="AV261" s="46">
        <f t="shared" si="280"/>
        <v>401.41006258513966</v>
      </c>
      <c r="AW261" s="41">
        <v>114</v>
      </c>
      <c r="AX261" s="41">
        <v>1</v>
      </c>
      <c r="AZ261" s="42">
        <f t="shared" si="259"/>
        <v>1105.6828425126614</v>
      </c>
      <c r="BA261" s="42">
        <f t="shared" si="254"/>
        <v>126047.8440464434</v>
      </c>
      <c r="BB261" s="42">
        <f t="shared" si="249"/>
        <v>166136593.79750225</v>
      </c>
      <c r="BC261" s="42">
        <f t="shared" si="277"/>
        <v>21.463440351360266</v>
      </c>
      <c r="BD261" s="46">
        <f t="shared" si="255"/>
        <v>1318.0439146288595</v>
      </c>
      <c r="BE261" s="41">
        <v>69</v>
      </c>
      <c r="BF261" s="41">
        <v>1</v>
      </c>
      <c r="BH261" s="42">
        <f t="shared" si="327"/>
        <v>3.1748108700574851</v>
      </c>
      <c r="BI261" s="42">
        <f t="shared" si="324"/>
        <v>219.06195003396647</v>
      </c>
      <c r="BJ261" s="42">
        <f t="shared" si="321"/>
        <v>324485.53476074559</v>
      </c>
      <c r="BK261" s="42">
        <f t="shared" si="250"/>
        <v>24.121140996809995</v>
      </c>
      <c r="BL261" s="46">
        <f t="shared" si="325"/>
        <v>1481.2500971092093</v>
      </c>
      <c r="BM261" s="41">
        <v>24</v>
      </c>
      <c r="BN261" s="41">
        <v>1</v>
      </c>
      <c r="BP261" s="42">
        <f t="shared" si="301"/>
        <v>3.612890098195462E-2</v>
      </c>
      <c r="BQ261" s="42">
        <f t="shared" si="298"/>
        <v>0.86709362356691089</v>
      </c>
      <c r="BR261" s="42">
        <f t="shared" si="295"/>
        <v>633.7608100795793</v>
      </c>
      <c r="BS261" s="42">
        <f t="shared" si="322"/>
        <v>11.902243833302277</v>
      </c>
      <c r="BT261" s="46">
        <f t="shared" si="299"/>
        <v>730.9023995269572</v>
      </c>
    </row>
    <row r="262" spans="1:72">
      <c r="A262" s="52">
        <v>11.865</v>
      </c>
      <c r="B262" s="39">
        <f t="shared" si="231"/>
        <v>2.2800000000000002</v>
      </c>
      <c r="C262" s="39">
        <f t="shared" si="221"/>
        <v>2.2800000000000002</v>
      </c>
      <c r="D262" s="39">
        <f t="shared" si="222"/>
        <v>61.679016000000011</v>
      </c>
      <c r="E262" s="40">
        <f t="shared" si="223"/>
        <v>2586638741762918.5</v>
      </c>
      <c r="F262" s="41">
        <f t="shared" si="232"/>
        <v>51.200000000000031</v>
      </c>
      <c r="G262" s="41">
        <v>256</v>
      </c>
      <c r="H262" s="48">
        <f t="shared" si="224"/>
        <v>256</v>
      </c>
      <c r="I262" s="41">
        <v>1</v>
      </c>
      <c r="K262" s="42">
        <f t="shared" si="225"/>
        <v>45956489533.19426</v>
      </c>
      <c r="L262" s="42">
        <f t="shared" si="233"/>
        <v>11764861320497.73</v>
      </c>
      <c r="M262" s="42">
        <f t="shared" si="226"/>
        <v>2.5866387417629184E+16</v>
      </c>
      <c r="N262" s="42">
        <f t="shared" si="234"/>
        <v>35.646059623894345</v>
      </c>
      <c r="O262" s="46">
        <f t="shared" si="227"/>
        <v>2198.6138818791337</v>
      </c>
      <c r="P262" s="41">
        <v>242</v>
      </c>
      <c r="Q262" s="41">
        <v>1</v>
      </c>
      <c r="S262" s="42">
        <f t="shared" si="260"/>
        <v>53989842039.814957</v>
      </c>
      <c r="T262" s="42">
        <f t="shared" si="256"/>
        <v>13065541773635.219</v>
      </c>
      <c r="U262" s="42">
        <f t="shared" si="251"/>
        <v>8468112852758788</v>
      </c>
      <c r="W262" s="42">
        <f t="shared" si="235"/>
        <v>10.508041462752537</v>
      </c>
      <c r="X262" s="46">
        <f t="shared" si="257"/>
        <v>648.12565750977728</v>
      </c>
      <c r="Y262" s="49">
        <v>220</v>
      </c>
      <c r="Z262" s="41">
        <v>20</v>
      </c>
      <c r="AB262" s="42">
        <f t="shared" si="292"/>
        <v>7440590537.1499901</v>
      </c>
      <c r="AC262" s="42">
        <f t="shared" si="289"/>
        <v>1636929918172.9978</v>
      </c>
      <c r="AD262" s="42">
        <f t="shared" si="286"/>
        <v>401101841812690.69</v>
      </c>
      <c r="AE262" s="42">
        <f t="shared" si="252"/>
        <v>3.9727124672253473</v>
      </c>
      <c r="AF262" s="46">
        <f t="shared" si="290"/>
        <v>245.03299582939172</v>
      </c>
      <c r="AG262" s="41">
        <v>192</v>
      </c>
      <c r="AH262" s="41">
        <v>1</v>
      </c>
      <c r="AJ262" s="42">
        <f t="shared" ref="AJ262" si="330">AJ261*AH262</f>
        <v>19304318.186502013</v>
      </c>
      <c r="AK262" s="42">
        <f t="shared" si="305"/>
        <v>3706429091.8083868</v>
      </c>
      <c r="AL262" s="42">
        <f t="shared" si="229"/>
        <v>8269641457772.2266</v>
      </c>
      <c r="AM262" s="42">
        <f t="shared" si="288"/>
        <v>36.173751261070187</v>
      </c>
      <c r="AN262" s="46">
        <f t="shared" si="306"/>
        <v>2231.1613828115687</v>
      </c>
      <c r="AO262" s="41">
        <v>162</v>
      </c>
      <c r="AP262" s="41">
        <v>1</v>
      </c>
      <c r="AR262" s="42">
        <f t="shared" si="282"/>
        <v>1736733.2944857723</v>
      </c>
      <c r="AS262" s="42">
        <f t="shared" si="279"/>
        <v>281350793.70669508</v>
      </c>
      <c r="AT262" s="42">
        <f t="shared" si="276"/>
        <v>129213147777.69078</v>
      </c>
      <c r="AU262" s="42">
        <f t="shared" si="230"/>
        <v>7.4459673115874221</v>
      </c>
      <c r="AV262" s="46">
        <f t="shared" si="280"/>
        <v>459.2599369468777</v>
      </c>
      <c r="AW262" s="41">
        <v>115</v>
      </c>
      <c r="AX262" s="41">
        <v>1</v>
      </c>
      <c r="AZ262" s="42">
        <f t="shared" si="259"/>
        <v>1105.6828425126614</v>
      </c>
      <c r="BA262" s="42">
        <f t="shared" si="254"/>
        <v>127153.52688895607</v>
      </c>
      <c r="BB262" s="42">
        <f t="shared" si="249"/>
        <v>191260262.4000015</v>
      </c>
      <c r="BC262" s="42">
        <f t="shared" si="277"/>
        <v>24.38702929131296</v>
      </c>
      <c r="BD262" s="46">
        <f t="shared" si="255"/>
        <v>1504.167969851361</v>
      </c>
      <c r="BE262" s="49">
        <v>70</v>
      </c>
      <c r="BF262" s="41">
        <v>1</v>
      </c>
      <c r="BH262" s="42">
        <f t="shared" si="327"/>
        <v>3.1748108700574851</v>
      </c>
      <c r="BI262" s="42">
        <f t="shared" si="324"/>
        <v>222.23676090402395</v>
      </c>
      <c r="BJ262" s="42">
        <f t="shared" si="321"/>
        <v>373555.20000000176</v>
      </c>
      <c r="BK262" s="42">
        <f t="shared" si="250"/>
        <v>27.252192697771285</v>
      </c>
      <c r="BL262" s="46">
        <f t="shared" si="325"/>
        <v>1680.8884294409186</v>
      </c>
      <c r="BM262" s="41">
        <v>25</v>
      </c>
      <c r="BN262" s="41">
        <v>1</v>
      </c>
      <c r="BP262" s="42">
        <f t="shared" si="301"/>
        <v>3.612890098195462E-2</v>
      </c>
      <c r="BQ262" s="42">
        <f t="shared" si="298"/>
        <v>0.90322252454886554</v>
      </c>
      <c r="BR262" s="42">
        <f t="shared" si="295"/>
        <v>729.60000000000127</v>
      </c>
      <c r="BS262" s="42">
        <f t="shared" si="322"/>
        <v>13.096421052631602</v>
      </c>
      <c r="BT262" s="46">
        <f t="shared" si="299"/>
        <v>807.77436364800155</v>
      </c>
    </row>
    <row r="263" spans="1:72">
      <c r="A263" s="52">
        <v>11.865</v>
      </c>
      <c r="B263" s="39">
        <f t="shared" si="231"/>
        <v>2.2850000000000001</v>
      </c>
      <c r="C263" s="39">
        <f t="shared" ref="C263:C326" si="331">(100%+G263*0.5%)</f>
        <v>2.2850000000000001</v>
      </c>
      <c r="D263" s="39">
        <f t="shared" ref="D263:D326" si="332">A263*B263*C263*1</f>
        <v>61.949834625000015</v>
      </c>
      <c r="E263" s="40">
        <f t="shared" ref="E263:E326" si="333">POWER($F$1,G263)</f>
        <v>2971267667634665</v>
      </c>
      <c r="F263" s="41">
        <f t="shared" si="232"/>
        <v>51.400000000000034</v>
      </c>
      <c r="G263" s="41">
        <v>257</v>
      </c>
      <c r="H263" s="48">
        <f t="shared" ref="H263:H308" si="334">I$4*G263</f>
        <v>257</v>
      </c>
      <c r="I263" s="41">
        <v>1</v>
      </c>
      <c r="K263" s="42">
        <f t="shared" ref="K263:K306" si="335">I263*K262</f>
        <v>45956489533.19426</v>
      </c>
      <c r="L263" s="42">
        <f t="shared" si="233"/>
        <v>11810817810030.924</v>
      </c>
      <c r="M263" s="42">
        <f t="shared" ref="M263:M306" si="336">O$4*POWER($F$1,G263)</f>
        <v>2.9712676676346648E+16</v>
      </c>
      <c r="N263" s="42">
        <f t="shared" si="234"/>
        <v>40.608940194595</v>
      </c>
      <c r="O263" s="46">
        <f t="shared" ref="O263:O306" si="337">M263/(H263*I263*K262)</f>
        <v>2515.7171293516762</v>
      </c>
      <c r="P263" s="41">
        <v>243</v>
      </c>
      <c r="Q263" s="41">
        <v>1</v>
      </c>
      <c r="S263" s="42">
        <f t="shared" si="260"/>
        <v>53989842039.814957</v>
      </c>
      <c r="T263" s="42">
        <f t="shared" si="256"/>
        <v>13119531615675.035</v>
      </c>
      <c r="U263" s="42">
        <f t="shared" si="251"/>
        <v>9748639118156194</v>
      </c>
      <c r="W263" s="42">
        <f t="shared" si="235"/>
        <v>11.99459288340721</v>
      </c>
      <c r="X263" s="46">
        <f t="shared" si="257"/>
        <v>743.0630455212787</v>
      </c>
      <c r="Y263" s="41">
        <v>221</v>
      </c>
      <c r="Z263" s="41">
        <v>1</v>
      </c>
      <c r="AB263" s="42">
        <f t="shared" si="292"/>
        <v>7440590537.1499901</v>
      </c>
      <c r="AC263" s="42">
        <f t="shared" si="289"/>
        <v>1644370508710.1477</v>
      </c>
      <c r="AD263" s="42">
        <f t="shared" si="286"/>
        <v>461755431635019.94</v>
      </c>
      <c r="AE263" s="42">
        <f t="shared" si="252"/>
        <v>4.5328587091310624</v>
      </c>
      <c r="AF263" s="46">
        <f t="shared" si="290"/>
        <v>280.80984740916034</v>
      </c>
      <c r="AG263" s="41">
        <v>193</v>
      </c>
      <c r="AH263" s="41">
        <v>1</v>
      </c>
      <c r="AJ263" s="42">
        <f t="shared" ref="AJ263" si="338">AJ262*AH263</f>
        <v>19304318.186502013</v>
      </c>
      <c r="AK263" s="42">
        <f t="shared" si="305"/>
        <v>3725733409.9948888</v>
      </c>
      <c r="AL263" s="42">
        <f t="shared" ref="AL263:AL326" si="339">(10+$G263/20)*POWER($F$1,AG263)</f>
        <v>9520155388824.377</v>
      </c>
      <c r="AM263" s="42">
        <f t="shared" si="288"/>
        <v>41.246975562137081</v>
      </c>
      <c r="AN263" s="46">
        <f t="shared" si="306"/>
        <v>2555.2433148558093</v>
      </c>
      <c r="AO263" s="41">
        <v>163</v>
      </c>
      <c r="AP263" s="41">
        <v>1</v>
      </c>
      <c r="AR263" s="42">
        <f t="shared" si="282"/>
        <v>1736733.2944857723</v>
      </c>
      <c r="AS263" s="42">
        <f t="shared" si="279"/>
        <v>283087527.00118089</v>
      </c>
      <c r="AT263" s="42">
        <f t="shared" si="276"/>
        <v>148752427950.38058</v>
      </c>
      <c r="AU263" s="42">
        <f t="shared" ref="AU263:AU326" si="340">AV263/$D263</f>
        <v>8.4820958766831023</v>
      </c>
      <c r="AV263" s="46">
        <f t="shared" si="280"/>
        <v>525.46443683391271</v>
      </c>
      <c r="AW263" s="41">
        <v>116</v>
      </c>
      <c r="AX263" s="41">
        <v>1</v>
      </c>
      <c r="AZ263" s="42">
        <f t="shared" si="259"/>
        <v>1105.6828425126614</v>
      </c>
      <c r="BA263" s="42">
        <f t="shared" si="254"/>
        <v>128259.20973146873</v>
      </c>
      <c r="BB263" s="42">
        <f t="shared" si="249"/>
        <v>220182147.80569875</v>
      </c>
      <c r="BC263" s="42">
        <f t="shared" si="277"/>
        <v>27.711076212168241</v>
      </c>
      <c r="BD263" s="46">
        <f t="shared" si="255"/>
        <v>1716.6965886245944</v>
      </c>
      <c r="BE263" s="41">
        <v>71</v>
      </c>
      <c r="BF263" s="41">
        <v>1</v>
      </c>
      <c r="BH263" s="42">
        <f t="shared" si="327"/>
        <v>3.1748108700574851</v>
      </c>
      <c r="BI263" s="42">
        <f t="shared" si="324"/>
        <v>225.41157177408144</v>
      </c>
      <c r="BJ263" s="42">
        <f t="shared" si="321"/>
        <v>430043.25743300404</v>
      </c>
      <c r="BK263" s="42">
        <f t="shared" si="250"/>
        <v>30.796104465435555</v>
      </c>
      <c r="BL263" s="46">
        <f t="shared" si="325"/>
        <v>1907.8135787279571</v>
      </c>
      <c r="BM263" s="41">
        <v>26</v>
      </c>
      <c r="BN263" s="41">
        <v>1</v>
      </c>
      <c r="BP263" s="42">
        <f t="shared" si="301"/>
        <v>3.612890098195462E-2</v>
      </c>
      <c r="BQ263" s="42">
        <f t="shared" si="298"/>
        <v>0.93935142553082018</v>
      </c>
      <c r="BR263" s="42">
        <f t="shared" si="295"/>
        <v>839.92823717383339</v>
      </c>
      <c r="BS263" s="42">
        <f t="shared" si="322"/>
        <v>14.433575613732838</v>
      </c>
      <c r="BT263" s="46">
        <f t="shared" si="299"/>
        <v>894.15762231818246</v>
      </c>
    </row>
    <row r="264" spans="1:72">
      <c r="A264" s="52">
        <v>11.865</v>
      </c>
      <c r="B264" s="39">
        <f t="shared" ref="B264:B327" si="341">(100%+G264*0.5%)</f>
        <v>2.29</v>
      </c>
      <c r="C264" s="39">
        <f t="shared" si="331"/>
        <v>2.29</v>
      </c>
      <c r="D264" s="39">
        <f t="shared" si="332"/>
        <v>62.221246500000007</v>
      </c>
      <c r="E264" s="40">
        <f t="shared" si="333"/>
        <v>3413090282067817</v>
      </c>
      <c r="F264" s="41">
        <f t="shared" ref="F264:F327" si="342">LOG(E264,2)</f>
        <v>51.600000000000023</v>
      </c>
      <c r="G264" s="41">
        <v>258</v>
      </c>
      <c r="H264" s="48">
        <f t="shared" si="334"/>
        <v>258</v>
      </c>
      <c r="I264" s="41">
        <v>1</v>
      </c>
      <c r="K264" s="42">
        <f t="shared" si="335"/>
        <v>45956489533.19426</v>
      </c>
      <c r="L264" s="42">
        <f t="shared" ref="L264:L308" si="343">H264*K264</f>
        <v>11856774299564.119</v>
      </c>
      <c r="M264" s="42">
        <f t="shared" si="336"/>
        <v>3.4130902820678168E+16</v>
      </c>
      <c r="N264" s="42">
        <f t="shared" ref="N264:N306" si="344">O264/$D264</f>
        <v>46.263929354641419</v>
      </c>
      <c r="O264" s="46">
        <f t="shared" si="337"/>
        <v>2878.59935243373</v>
      </c>
      <c r="P264" s="41">
        <v>244</v>
      </c>
      <c r="Q264" s="41">
        <v>1</v>
      </c>
      <c r="S264" s="42">
        <f t="shared" si="260"/>
        <v>53989842039.814957</v>
      </c>
      <c r="T264" s="42">
        <f t="shared" si="256"/>
        <v>13173521457714.85</v>
      </c>
      <c r="U264" s="42">
        <f t="shared" si="251"/>
        <v>1.1222749538438688E+16</v>
      </c>
      <c r="W264" s="42">
        <f t="shared" ref="W264:W320" si="345">X264/$D264</f>
        <v>13.691741161518676</v>
      </c>
      <c r="X264" s="46">
        <f t="shared" si="257"/>
        <v>851.91720182504991</v>
      </c>
      <c r="Y264" s="41">
        <v>222</v>
      </c>
      <c r="Z264" s="41">
        <v>1</v>
      </c>
      <c r="AB264" s="42">
        <f t="shared" si="292"/>
        <v>7440590537.1499901</v>
      </c>
      <c r="AC264" s="42">
        <f t="shared" si="289"/>
        <v>1651811099247.2979</v>
      </c>
      <c r="AD264" s="42">
        <f t="shared" si="286"/>
        <v>531578356162763</v>
      </c>
      <c r="AE264" s="42">
        <f t="shared" si="252"/>
        <v>5.1721153560512647</v>
      </c>
      <c r="AF264" s="46">
        <f t="shared" si="290"/>
        <v>321.81546449530106</v>
      </c>
      <c r="AG264" s="41">
        <v>194</v>
      </c>
      <c r="AH264" s="41">
        <v>1</v>
      </c>
      <c r="AJ264" s="42">
        <f t="shared" ref="AJ264" si="346">AJ263*AH264</f>
        <v>19304318.186502013</v>
      </c>
      <c r="AK264" s="42">
        <f t="shared" si="305"/>
        <v>3745037728.1813908</v>
      </c>
      <c r="AL264" s="42">
        <f t="shared" si="339"/>
        <v>10959716346131.496</v>
      </c>
      <c r="AM264" s="42">
        <f t="shared" si="288"/>
        <v>47.033187197692378</v>
      </c>
      <c r="AN264" s="46">
        <f t="shared" si="306"/>
        <v>2926.4635343082618</v>
      </c>
      <c r="AO264" s="41">
        <v>164</v>
      </c>
      <c r="AP264" s="41">
        <v>1</v>
      </c>
      <c r="AR264" s="42">
        <f t="shared" si="282"/>
        <v>1736733.2944857723</v>
      </c>
      <c r="AS264" s="42">
        <f t="shared" si="279"/>
        <v>284824260.29566664</v>
      </c>
      <c r="AT264" s="42">
        <f t="shared" si="276"/>
        <v>171245567908.30426</v>
      </c>
      <c r="AU264" s="42">
        <f t="shared" si="340"/>
        <v>9.6628147755220919</v>
      </c>
      <c r="AV264" s="46">
        <f t="shared" si="280"/>
        <v>601.23238003160236</v>
      </c>
      <c r="AW264" s="41">
        <v>117</v>
      </c>
      <c r="AX264" s="41">
        <v>1</v>
      </c>
      <c r="AZ264" s="42">
        <f t="shared" si="259"/>
        <v>1105.6828425126614</v>
      </c>
      <c r="BA264" s="42">
        <f t="shared" si="254"/>
        <v>129364.89257398139</v>
      </c>
      <c r="BB264" s="42">
        <f t="shared" si="249"/>
        <v>253476312.71493876</v>
      </c>
      <c r="BC264" s="42">
        <f t="shared" si="277"/>
        <v>31.490694696339027</v>
      </c>
      <c r="BD264" s="46">
        <f t="shared" si="255"/>
        <v>1959.3902771571534</v>
      </c>
      <c r="BE264" s="41">
        <v>72</v>
      </c>
      <c r="BF264" s="41">
        <v>1</v>
      </c>
      <c r="BH264" s="42">
        <f t="shared" si="327"/>
        <v>3.1748108700574851</v>
      </c>
      <c r="BI264" s="42">
        <f t="shared" si="324"/>
        <v>228.58638264413892</v>
      </c>
      <c r="BJ264" s="42">
        <f t="shared" si="321"/>
        <v>495070.92327136337</v>
      </c>
      <c r="BK264" s="42">
        <f t="shared" si="250"/>
        <v>34.807942883056747</v>
      </c>
      <c r="BL264" s="46">
        <f t="shared" si="325"/>
        <v>2165.7935942845947</v>
      </c>
      <c r="BM264" s="41">
        <v>27</v>
      </c>
      <c r="BN264" s="41">
        <v>1</v>
      </c>
      <c r="BP264" s="42">
        <f t="shared" si="301"/>
        <v>3.612890098195462E-2</v>
      </c>
      <c r="BQ264" s="42">
        <f t="shared" si="298"/>
        <v>0.97548032651277472</v>
      </c>
      <c r="BR264" s="42">
        <f t="shared" si="295"/>
        <v>966.9353970143784</v>
      </c>
      <c r="BS264" s="42">
        <f t="shared" si="322"/>
        <v>15.930897256353292</v>
      </c>
      <c r="BT264" s="46">
        <f t="shared" si="299"/>
        <v>991.24028515373197</v>
      </c>
    </row>
    <row r="265" spans="1:72">
      <c r="A265" s="52">
        <v>11.865</v>
      </c>
      <c r="B265" s="39">
        <f t="shared" si="341"/>
        <v>2.2949999999999999</v>
      </c>
      <c r="C265" s="39">
        <f t="shared" si="331"/>
        <v>2.2949999999999999</v>
      </c>
      <c r="D265" s="39">
        <f t="shared" si="332"/>
        <v>62.493251624999999</v>
      </c>
      <c r="E265" s="40">
        <f t="shared" si="333"/>
        <v>3920611192467668</v>
      </c>
      <c r="F265" s="41">
        <f t="shared" si="342"/>
        <v>51.800000000000026</v>
      </c>
      <c r="G265" s="41">
        <v>259</v>
      </c>
      <c r="H265" s="48">
        <f t="shared" si="334"/>
        <v>259</v>
      </c>
      <c r="I265" s="41">
        <v>1</v>
      </c>
      <c r="K265" s="42">
        <f t="shared" si="335"/>
        <v>45956489533.19426</v>
      </c>
      <c r="L265" s="42">
        <f t="shared" si="343"/>
        <v>11902730789097.313</v>
      </c>
      <c r="M265" s="42">
        <f t="shared" si="336"/>
        <v>3.920611192467668E+16</v>
      </c>
      <c r="N265" s="42">
        <f t="shared" si="344"/>
        <v>52.707697172754202</v>
      </c>
      <c r="O265" s="46">
        <f t="shared" si="337"/>
        <v>3293.8753819912295</v>
      </c>
      <c r="P265" s="41">
        <v>245</v>
      </c>
      <c r="Q265" s="41">
        <v>1</v>
      </c>
      <c r="S265" s="42">
        <f t="shared" si="260"/>
        <v>53989842039.814957</v>
      </c>
      <c r="T265" s="42">
        <f t="shared" si="256"/>
        <v>13227511299754.664</v>
      </c>
      <c r="U265" s="42">
        <f t="shared" si="251"/>
        <v>1.291970143101932E+16</v>
      </c>
      <c r="W265" s="42">
        <f t="shared" si="345"/>
        <v>15.629360693106829</v>
      </c>
      <c r="X265" s="46">
        <f t="shared" si="257"/>
        <v>976.72957053220944</v>
      </c>
      <c r="Y265" s="41">
        <v>223</v>
      </c>
      <c r="Z265" s="41">
        <v>1</v>
      </c>
      <c r="AB265" s="42">
        <f t="shared" si="292"/>
        <v>7440590537.1499901</v>
      </c>
      <c r="AC265" s="42">
        <f t="shared" si="289"/>
        <v>1659251689784.4478</v>
      </c>
      <c r="AD265" s="42">
        <f t="shared" si="286"/>
        <v>611956421667626.75</v>
      </c>
      <c r="AE265" s="42">
        <f t="shared" si="252"/>
        <v>5.9016724992698473</v>
      </c>
      <c r="AF265" s="46">
        <f t="shared" si="290"/>
        <v>368.81470450521317</v>
      </c>
      <c r="AG265" s="41">
        <v>195</v>
      </c>
      <c r="AH265" s="41">
        <v>1</v>
      </c>
      <c r="AJ265" s="42">
        <f t="shared" ref="AJ265" si="347">AJ264*AH265</f>
        <v>19304318.186502013</v>
      </c>
      <c r="AK265" s="42">
        <f t="shared" si="305"/>
        <v>3764342046.3678927</v>
      </c>
      <c r="AL265" s="42">
        <f t="shared" si="339"/>
        <v>12616895928729.766</v>
      </c>
      <c r="AM265" s="42">
        <f t="shared" si="288"/>
        <v>53.632781366334271</v>
      </c>
      <c r="AN265" s="46">
        <f t="shared" si="306"/>
        <v>3351.6869012749389</v>
      </c>
      <c r="AO265" s="41">
        <v>165</v>
      </c>
      <c r="AP265" s="41">
        <v>1</v>
      </c>
      <c r="AR265" s="42">
        <f t="shared" si="282"/>
        <v>1736733.2944857723</v>
      </c>
      <c r="AS265" s="42">
        <f t="shared" si="279"/>
        <v>286560993.59015244</v>
      </c>
      <c r="AT265" s="42">
        <f t="shared" si="276"/>
        <v>197138998886.40213</v>
      </c>
      <c r="AU265" s="42">
        <f t="shared" si="340"/>
        <v>11.008353068636969</v>
      </c>
      <c r="AV265" s="46">
        <f t="shared" si="280"/>
        <v>687.94777829517102</v>
      </c>
      <c r="AW265" s="41">
        <v>118</v>
      </c>
      <c r="AX265" s="41">
        <v>1</v>
      </c>
      <c r="AZ265" s="42">
        <f t="shared" si="259"/>
        <v>1105.6828425126614</v>
      </c>
      <c r="BA265" s="42">
        <f t="shared" si="254"/>
        <v>130470.57541649404</v>
      </c>
      <c r="BB265" s="42">
        <f t="shared" si="249"/>
        <v>291803561.05214226</v>
      </c>
      <c r="BC265" s="42">
        <f t="shared" si="277"/>
        <v>35.788614647624236</v>
      </c>
      <c r="BD265" s="46">
        <f t="shared" si="255"/>
        <v>2236.546900484142</v>
      </c>
      <c r="BE265" s="41">
        <v>73</v>
      </c>
      <c r="BF265" s="41">
        <v>1</v>
      </c>
      <c r="BH265" s="42">
        <f t="shared" si="327"/>
        <v>3.1748108700574851</v>
      </c>
      <c r="BI265" s="42">
        <f t="shared" si="324"/>
        <v>231.76119351419641</v>
      </c>
      <c r="BJ265" s="42">
        <f t="shared" si="321"/>
        <v>569928.83017996384</v>
      </c>
      <c r="BK265" s="42">
        <f t="shared" si="250"/>
        <v>39.35018564085717</v>
      </c>
      <c r="BL265" s="46">
        <f t="shared" si="325"/>
        <v>2459.1210527445492</v>
      </c>
      <c r="BM265" s="41">
        <v>28</v>
      </c>
      <c r="BN265" s="41">
        <v>1</v>
      </c>
      <c r="BP265" s="42">
        <f t="shared" si="301"/>
        <v>3.612890098195462E-2</v>
      </c>
      <c r="BQ265" s="42">
        <f t="shared" si="298"/>
        <v>1.0116092274947293</v>
      </c>
      <c r="BR265" s="42">
        <f t="shared" si="295"/>
        <v>1113.1422464452385</v>
      </c>
      <c r="BS265" s="42">
        <f t="shared" si="322"/>
        <v>17.607786399529232</v>
      </c>
      <c r="BT265" s="46">
        <f t="shared" si="299"/>
        <v>1100.3678260250331</v>
      </c>
    </row>
    <row r="266" spans="1:72">
      <c r="A266" s="52">
        <v>11.865</v>
      </c>
      <c r="B266" s="39">
        <f t="shared" si="341"/>
        <v>2.2999999999999998</v>
      </c>
      <c r="C266" s="39">
        <f t="shared" si="331"/>
        <v>2.2999999999999998</v>
      </c>
      <c r="D266" s="39">
        <f t="shared" si="332"/>
        <v>62.765849999999986</v>
      </c>
      <c r="E266" s="40">
        <f t="shared" si="333"/>
        <v>4503599627370574</v>
      </c>
      <c r="F266" s="41">
        <f t="shared" si="342"/>
        <v>52.000000000000028</v>
      </c>
      <c r="G266" s="49">
        <v>260</v>
      </c>
      <c r="H266" s="48">
        <f t="shared" si="334"/>
        <v>260</v>
      </c>
      <c r="I266" s="41">
        <v>8</v>
      </c>
      <c r="K266" s="42">
        <f t="shared" si="335"/>
        <v>367651916265.55408</v>
      </c>
      <c r="L266" s="42">
        <f t="shared" si="343"/>
        <v>95589498229044.062</v>
      </c>
      <c r="M266" s="42">
        <f t="shared" si="336"/>
        <v>4.5035996273705744E+16</v>
      </c>
      <c r="N266" s="42">
        <f t="shared" si="344"/>
        <v>7.5063045009468201</v>
      </c>
      <c r="O266" s="46">
        <f t="shared" si="337"/>
        <v>471.13958236075285</v>
      </c>
      <c r="P266" s="41">
        <v>246</v>
      </c>
      <c r="Q266" s="41">
        <v>1</v>
      </c>
      <c r="S266" s="42">
        <f t="shared" si="260"/>
        <v>53989842039.814957</v>
      </c>
      <c r="T266" s="42">
        <f t="shared" si="256"/>
        <v>13281501141794.479</v>
      </c>
      <c r="U266" s="42">
        <f t="shared" si="251"/>
        <v>1.487317276513677E+16</v>
      </c>
      <c r="W266" s="42">
        <f t="shared" si="345"/>
        <v>17.841569011260614</v>
      </c>
      <c r="X266" s="46">
        <f t="shared" si="257"/>
        <v>1119.8412443254317</v>
      </c>
      <c r="Y266" s="41">
        <v>224</v>
      </c>
      <c r="Z266" s="41">
        <v>1</v>
      </c>
      <c r="AB266" s="42">
        <f t="shared" si="292"/>
        <v>7440590537.1499901</v>
      </c>
      <c r="AC266" s="42">
        <f t="shared" si="289"/>
        <v>1666692280321.5977</v>
      </c>
      <c r="AD266" s="42">
        <f t="shared" si="286"/>
        <v>704484823646532.5</v>
      </c>
      <c r="AE266" s="42">
        <f t="shared" si="252"/>
        <v>6.7343053315222532</v>
      </c>
      <c r="AF266" s="46">
        <f t="shared" si="290"/>
        <v>422.68439829252594</v>
      </c>
      <c r="AG266" s="41">
        <v>196</v>
      </c>
      <c r="AH266" s="41">
        <v>1</v>
      </c>
      <c r="AJ266" s="42">
        <f t="shared" ref="AJ266" si="348">AJ265*AH266</f>
        <v>19304318.186502013</v>
      </c>
      <c r="AK266" s="42">
        <f t="shared" si="305"/>
        <v>3783646364.5543947</v>
      </c>
      <c r="AL266" s="42">
        <f t="shared" si="339"/>
        <v>14524582778453.832</v>
      </c>
      <c r="AM266" s="42">
        <f t="shared" si="288"/>
        <v>61.160314898204085</v>
      </c>
      <c r="AN266" s="46">
        <f t="shared" si="306"/>
        <v>3838.7791508534419</v>
      </c>
      <c r="AO266" s="41">
        <v>166</v>
      </c>
      <c r="AP266" s="41">
        <v>1</v>
      </c>
      <c r="AR266" s="42">
        <f t="shared" si="282"/>
        <v>1736733.2944857723</v>
      </c>
      <c r="AS266" s="42">
        <f t="shared" si="279"/>
        <v>288297726.88463819</v>
      </c>
      <c r="AT266" s="42">
        <f t="shared" si="276"/>
        <v>226946605913.34064</v>
      </c>
      <c r="AU266" s="42">
        <f t="shared" si="340"/>
        <v>12.54177656138946</v>
      </c>
      <c r="AV266" s="46">
        <f t="shared" si="280"/>
        <v>787.19526638568641</v>
      </c>
      <c r="AW266" s="41">
        <v>119</v>
      </c>
      <c r="AX266" s="41">
        <v>1</v>
      </c>
      <c r="AZ266" s="42">
        <f t="shared" si="259"/>
        <v>1105.6828425126614</v>
      </c>
      <c r="BA266" s="42">
        <f t="shared" si="254"/>
        <v>131576.25825900672</v>
      </c>
      <c r="BB266" s="42">
        <f t="shared" si="249"/>
        <v>335924541.30483991</v>
      </c>
      <c r="BC266" s="42">
        <f t="shared" si="277"/>
        <v>40.676238619841371</v>
      </c>
      <c r="BD266" s="46">
        <f t="shared" si="255"/>
        <v>2553.0786917771698</v>
      </c>
      <c r="BE266" s="41">
        <v>74</v>
      </c>
      <c r="BF266" s="41">
        <v>1</v>
      </c>
      <c r="BH266" s="42">
        <f t="shared" si="327"/>
        <v>3.1748108700574851</v>
      </c>
      <c r="BI266" s="42">
        <f t="shared" si="324"/>
        <v>234.93600438425389</v>
      </c>
      <c r="BJ266" s="42">
        <f t="shared" si="321"/>
        <v>656102.61973601335</v>
      </c>
      <c r="BK266" s="42">
        <f t="shared" si="250"/>
        <v>44.49372629816984</v>
      </c>
      <c r="BL266" s="46">
        <f t="shared" si="325"/>
        <v>2792.6865507719826</v>
      </c>
      <c r="BM266" s="41">
        <v>29</v>
      </c>
      <c r="BN266" s="41">
        <v>1</v>
      </c>
      <c r="BP266" s="42">
        <f t="shared" si="301"/>
        <v>3.612890098195462E-2</v>
      </c>
      <c r="BQ266" s="42">
        <f t="shared" si="298"/>
        <v>1.047738128476684</v>
      </c>
      <c r="BR266" s="42">
        <f t="shared" si="295"/>
        <v>1281.4504291718972</v>
      </c>
      <c r="BS266" s="42">
        <f t="shared" si="322"/>
        <v>19.486132332782756</v>
      </c>
      <c r="BT266" s="46">
        <f t="shared" si="299"/>
        <v>1223.0636590795923</v>
      </c>
    </row>
    <row r="267" spans="1:72">
      <c r="A267" s="52">
        <v>11.865</v>
      </c>
      <c r="B267" s="39">
        <f t="shared" si="341"/>
        <v>2.3049999999999997</v>
      </c>
      <c r="C267" s="39">
        <f t="shared" si="331"/>
        <v>2.3049999999999997</v>
      </c>
      <c r="D267" s="39">
        <f t="shared" si="332"/>
        <v>63.039041624999989</v>
      </c>
      <c r="E267" s="40">
        <f t="shared" si="333"/>
        <v>5173277483525838</v>
      </c>
      <c r="F267" s="41">
        <f t="shared" si="342"/>
        <v>52.200000000000031</v>
      </c>
      <c r="G267" s="41">
        <v>261</v>
      </c>
      <c r="H267" s="48">
        <f t="shared" si="334"/>
        <v>261</v>
      </c>
      <c r="I267" s="41">
        <v>1</v>
      </c>
      <c r="K267" s="42">
        <f t="shared" si="335"/>
        <v>367651916265.55408</v>
      </c>
      <c r="L267" s="42">
        <f t="shared" si="343"/>
        <v>95957150145309.609</v>
      </c>
      <c r="M267" s="42">
        <f t="shared" si="336"/>
        <v>5.1732774835258384E+16</v>
      </c>
      <c r="N267" s="42">
        <f t="shared" si="344"/>
        <v>8.5522193326824407</v>
      </c>
      <c r="O267" s="46">
        <f t="shared" si="337"/>
        <v>539.12371049909802</v>
      </c>
      <c r="P267" s="41">
        <v>247</v>
      </c>
      <c r="Q267" s="41">
        <v>1</v>
      </c>
      <c r="S267" s="42">
        <f t="shared" si="260"/>
        <v>53989842039.814957</v>
      </c>
      <c r="T267" s="42">
        <f t="shared" si="256"/>
        <v>13335490983834.295</v>
      </c>
      <c r="U267" s="42">
        <f t="shared" si="251"/>
        <v>1.7121929934744752E+16</v>
      </c>
      <c r="W267" s="42">
        <f t="shared" si="345"/>
        <v>20.367330157072178</v>
      </c>
      <c r="X267" s="46">
        <f t="shared" si="257"/>
        <v>1283.9369735617906</v>
      </c>
      <c r="Y267" s="41">
        <v>225</v>
      </c>
      <c r="Z267" s="41">
        <v>1</v>
      </c>
      <c r="AB267" s="42">
        <f t="shared" si="292"/>
        <v>7440590537.1499901</v>
      </c>
      <c r="AC267" s="42">
        <f t="shared" si="289"/>
        <v>1674132870858.7478</v>
      </c>
      <c r="AD267" s="42">
        <f t="shared" si="286"/>
        <v>810999776647590</v>
      </c>
      <c r="AE267" s="42">
        <f t="shared" si="252"/>
        <v>7.6845989821556469</v>
      </c>
      <c r="AF267" s="46">
        <f t="shared" si="290"/>
        <v>484.42975510754235</v>
      </c>
      <c r="AG267" s="41">
        <v>197</v>
      </c>
      <c r="AH267" s="41">
        <v>1</v>
      </c>
      <c r="AJ267" s="42">
        <f t="shared" ref="AJ267" si="349">AJ266*AH267</f>
        <v>19304318.186502013</v>
      </c>
      <c r="AK267" s="42">
        <f t="shared" si="305"/>
        <v>3802950682.7408967</v>
      </c>
      <c r="AL267" s="42">
        <f t="shared" si="339"/>
        <v>16720634701899.109</v>
      </c>
      <c r="AM267" s="42">
        <f t="shared" si="288"/>
        <v>69.74650716075665</v>
      </c>
      <c r="AN267" s="46">
        <f t="shared" si="306"/>
        <v>4396.7529681052984</v>
      </c>
      <c r="AO267" s="41">
        <v>167</v>
      </c>
      <c r="AP267" s="41">
        <v>1</v>
      </c>
      <c r="AR267" s="42">
        <f t="shared" si="282"/>
        <v>1736733.2944857723</v>
      </c>
      <c r="AS267" s="42">
        <f t="shared" si="279"/>
        <v>290034460.17912394</v>
      </c>
      <c r="AT267" s="42">
        <f t="shared" si="276"/>
        <v>261259917217.1731</v>
      </c>
      <c r="AU267" s="42">
        <f t="shared" si="340"/>
        <v>14.289386448142841</v>
      </c>
      <c r="AV267" s="46">
        <f t="shared" si="280"/>
        <v>900.7892271001873</v>
      </c>
      <c r="AW267" s="49">
        <v>120</v>
      </c>
      <c r="AX267" s="41">
        <v>8</v>
      </c>
      <c r="AZ267" s="42">
        <f t="shared" si="259"/>
        <v>8845.4627401012913</v>
      </c>
      <c r="BA267" s="42">
        <f t="shared" si="254"/>
        <v>1061455.5288121549</v>
      </c>
      <c r="BB267" s="42">
        <f t="shared" si="249"/>
        <v>386714828.80000311</v>
      </c>
      <c r="BC267" s="42">
        <f t="shared" si="277"/>
        <v>5.7793556400779664</v>
      </c>
      <c r="BD267" s="46">
        <f t="shared" si="255"/>
        <v>364.32504076055341</v>
      </c>
      <c r="BE267" s="41">
        <v>75</v>
      </c>
      <c r="BF267" s="41">
        <v>1</v>
      </c>
      <c r="BH267" s="42">
        <f t="shared" si="327"/>
        <v>3.1748108700574851</v>
      </c>
      <c r="BI267" s="42">
        <f t="shared" si="324"/>
        <v>238.11081525431138</v>
      </c>
      <c r="BJ267" s="42">
        <f t="shared" si="321"/>
        <v>755302.40000000375</v>
      </c>
      <c r="BK267" s="42">
        <f t="shared" si="250"/>
        <v>50.319016104865362</v>
      </c>
      <c r="BL267" s="46">
        <f t="shared" si="325"/>
        <v>3172.0625507636523</v>
      </c>
      <c r="BM267" s="49">
        <v>30</v>
      </c>
      <c r="BN267" s="41">
        <v>1</v>
      </c>
      <c r="BP267" s="42">
        <f t="shared" si="301"/>
        <v>3.612890098195462E-2</v>
      </c>
      <c r="BQ267" s="42">
        <f t="shared" si="298"/>
        <v>1.0838670294586386</v>
      </c>
      <c r="BR267" s="42">
        <f t="shared" si="295"/>
        <v>1475.2000000000028</v>
      </c>
      <c r="BS267" s="42">
        <f t="shared" si="322"/>
        <v>21.590629067245168</v>
      </c>
      <c r="BT267" s="46">
        <f t="shared" si="299"/>
        <v>1361.0525644800027</v>
      </c>
    </row>
    <row r="268" spans="1:72">
      <c r="A268" s="52">
        <v>11.865</v>
      </c>
      <c r="B268" s="39">
        <f t="shared" si="341"/>
        <v>2.31</v>
      </c>
      <c r="C268" s="39">
        <f t="shared" si="331"/>
        <v>2.31</v>
      </c>
      <c r="D268" s="39">
        <f t="shared" si="332"/>
        <v>63.312826500000007</v>
      </c>
      <c r="E268" s="40">
        <f t="shared" si="333"/>
        <v>5942535335269331</v>
      </c>
      <c r="F268" s="41">
        <f t="shared" si="342"/>
        <v>52.400000000000027</v>
      </c>
      <c r="G268" s="41">
        <v>262</v>
      </c>
      <c r="H268" s="48">
        <f t="shared" si="334"/>
        <v>262</v>
      </c>
      <c r="I268" s="41">
        <v>1</v>
      </c>
      <c r="K268" s="42">
        <f t="shared" si="335"/>
        <v>367651916265.55408</v>
      </c>
      <c r="L268" s="42">
        <f t="shared" si="343"/>
        <v>96324802061575.172</v>
      </c>
      <c r="M268" s="42">
        <f t="shared" si="336"/>
        <v>5.9425353352693312E+16</v>
      </c>
      <c r="N268" s="42">
        <f t="shared" si="344"/>
        <v>9.7441047765847237</v>
      </c>
      <c r="O268" s="46">
        <f t="shared" si="337"/>
        <v>616.92681511772992</v>
      </c>
      <c r="P268" s="41">
        <v>248</v>
      </c>
      <c r="Q268" s="41">
        <v>1</v>
      </c>
      <c r="S268" s="42">
        <f t="shared" si="260"/>
        <v>53989842039.814957</v>
      </c>
      <c r="T268" s="42">
        <f t="shared" si="256"/>
        <v>13389480825874.109</v>
      </c>
      <c r="U268" s="42">
        <f t="shared" si="251"/>
        <v>1.9710596378941632E+16</v>
      </c>
      <c r="W268" s="42">
        <f t="shared" si="345"/>
        <v>23.251143944547806</v>
      </c>
      <c r="X268" s="46">
        <f t="shared" si="257"/>
        <v>1472.0956424876811</v>
      </c>
      <c r="Y268" s="41">
        <v>226</v>
      </c>
      <c r="Z268" s="41">
        <v>1</v>
      </c>
      <c r="AB268" s="42">
        <f t="shared" si="292"/>
        <v>7440590537.1499901</v>
      </c>
      <c r="AC268" s="42">
        <f t="shared" si="289"/>
        <v>1681573461395.8977</v>
      </c>
      <c r="AD268" s="42">
        <f t="shared" si="286"/>
        <v>933614920855051.62</v>
      </c>
      <c r="AE268" s="42">
        <f t="shared" si="252"/>
        <v>8.7692052838009058</v>
      </c>
      <c r="AF268" s="46">
        <f t="shared" si="290"/>
        <v>555.20317267617008</v>
      </c>
      <c r="AG268" s="41">
        <v>198</v>
      </c>
      <c r="AH268" s="41">
        <v>1</v>
      </c>
      <c r="AJ268" s="42">
        <f t="shared" ref="AJ268" si="350">AJ267*AH268</f>
        <v>19304318.186502013</v>
      </c>
      <c r="AK268" s="42">
        <f t="shared" si="305"/>
        <v>3822255000.9273987</v>
      </c>
      <c r="AL268" s="42">
        <f t="shared" si="339"/>
        <v>19248629276310.125</v>
      </c>
      <c r="AM268" s="42">
        <f t="shared" si="288"/>
        <v>79.540524105908744</v>
      </c>
      <c r="AN268" s="46">
        <f t="shared" si="306"/>
        <v>5035.9354024364684</v>
      </c>
      <c r="AO268" s="41">
        <v>168</v>
      </c>
      <c r="AP268" s="41">
        <v>1</v>
      </c>
      <c r="AR268" s="42">
        <f t="shared" si="282"/>
        <v>1736733.2944857723</v>
      </c>
      <c r="AS268" s="42">
        <f t="shared" si="279"/>
        <v>291771193.47360975</v>
      </c>
      <c r="AT268" s="42">
        <f t="shared" si="276"/>
        <v>300759832442.34509</v>
      </c>
      <c r="AU268" s="42">
        <f t="shared" si="340"/>
        <v>16.281174086528583</v>
      </c>
      <c r="AV268" s="46">
        <f t="shared" si="280"/>
        <v>1030.8071501566803</v>
      </c>
      <c r="AW268" s="41">
        <v>121</v>
      </c>
      <c r="AX268" s="41">
        <v>1</v>
      </c>
      <c r="AZ268" s="42">
        <f t="shared" si="259"/>
        <v>8845.4627401012913</v>
      </c>
      <c r="BA268" s="42">
        <f t="shared" si="254"/>
        <v>1070300.9915522563</v>
      </c>
      <c r="BB268" s="42">
        <f t="shared" si="249"/>
        <v>445182285.7165553</v>
      </c>
      <c r="BC268" s="42">
        <f t="shared" si="277"/>
        <v>6.5696199248661227</v>
      </c>
      <c r="BD268" s="46">
        <f t="shared" si="255"/>
        <v>415.94120647399188</v>
      </c>
      <c r="BE268" s="41">
        <v>76</v>
      </c>
      <c r="BF268" s="41">
        <v>1</v>
      </c>
      <c r="BH268" s="42">
        <f t="shared" si="327"/>
        <v>3.1748108700574851</v>
      </c>
      <c r="BI268" s="42">
        <f t="shared" si="324"/>
        <v>241.28562612436886</v>
      </c>
      <c r="BJ268" s="42">
        <f t="shared" si="321"/>
        <v>869496.65179014415</v>
      </c>
      <c r="BK268" s="42">
        <f t="shared" si="250"/>
        <v>56.917361676349273</v>
      </c>
      <c r="BL268" s="46">
        <f t="shared" si="325"/>
        <v>3603.5990446524511</v>
      </c>
      <c r="BM268" s="41">
        <v>31</v>
      </c>
      <c r="BN268" s="41">
        <v>1</v>
      </c>
      <c r="BP268" s="42">
        <f t="shared" si="301"/>
        <v>3.612890098195462E-2</v>
      </c>
      <c r="BQ268" s="42">
        <f t="shared" si="298"/>
        <v>1.1199959304405933</v>
      </c>
      <c r="BR268" s="42">
        <f t="shared" si="295"/>
        <v>1698.2356480276201</v>
      </c>
      <c r="BS268" s="42">
        <f t="shared" si="322"/>
        <v>23.949133562683102</v>
      </c>
      <c r="BT268" s="46">
        <f t="shared" si="299"/>
        <v>1516.2873380794822</v>
      </c>
    </row>
    <row r="269" spans="1:72">
      <c r="A269" s="52">
        <v>11.865</v>
      </c>
      <c r="B269" s="39">
        <f t="shared" si="341"/>
        <v>2.3149999999999999</v>
      </c>
      <c r="C269" s="39">
        <f t="shared" si="331"/>
        <v>2.3149999999999999</v>
      </c>
      <c r="D269" s="39">
        <f t="shared" si="332"/>
        <v>63.587204624999998</v>
      </c>
      <c r="E269" s="40">
        <f t="shared" si="333"/>
        <v>6826180564135636</v>
      </c>
      <c r="F269" s="41">
        <f t="shared" si="342"/>
        <v>52.60000000000003</v>
      </c>
      <c r="G269" s="41">
        <v>263</v>
      </c>
      <c r="H269" s="48">
        <f t="shared" si="334"/>
        <v>263</v>
      </c>
      <c r="I269" s="41">
        <v>1</v>
      </c>
      <c r="K269" s="42">
        <f t="shared" si="335"/>
        <v>367651916265.55408</v>
      </c>
      <c r="L269" s="42">
        <f t="shared" si="343"/>
        <v>96692453977840.719</v>
      </c>
      <c r="M269" s="42">
        <f t="shared" si="336"/>
        <v>6.826180564135636E+16</v>
      </c>
      <c r="N269" s="42">
        <f t="shared" si="344"/>
        <v>11.102363854713294</v>
      </c>
      <c r="O269" s="46">
        <f t="shared" si="337"/>
        <v>705.96828225085801</v>
      </c>
      <c r="P269" s="41">
        <v>249</v>
      </c>
      <c r="Q269" s="41">
        <v>1</v>
      </c>
      <c r="S269" s="42">
        <f t="shared" si="260"/>
        <v>53989842039.814957</v>
      </c>
      <c r="T269" s="42">
        <f t="shared" si="256"/>
        <v>13443470667913.924</v>
      </c>
      <c r="U269" s="42">
        <f t="shared" si="251"/>
        <v>2.269053727640662E+16</v>
      </c>
      <c r="W269" s="42">
        <f t="shared" si="345"/>
        <v>26.543833359911119</v>
      </c>
      <c r="X269" s="46">
        <f t="shared" si="257"/>
        <v>1687.8481633885694</v>
      </c>
      <c r="Y269" s="41">
        <v>227</v>
      </c>
      <c r="Z269" s="41">
        <v>1</v>
      </c>
      <c r="AB269" s="42">
        <f t="shared" si="292"/>
        <v>7440590537.1499901</v>
      </c>
      <c r="AC269" s="42">
        <f t="shared" si="289"/>
        <v>1689014051933.0479</v>
      </c>
      <c r="AD269" s="42">
        <f t="shared" si="286"/>
        <v>1074763226652224.4</v>
      </c>
      <c r="AE269" s="42">
        <f t="shared" si="252"/>
        <v>10.007136010920329</v>
      </c>
      <c r="AF269" s="46">
        <f t="shared" si="290"/>
        <v>636.32580523659715</v>
      </c>
      <c r="AG269" s="41">
        <v>199</v>
      </c>
      <c r="AH269" s="41">
        <v>1</v>
      </c>
      <c r="AJ269" s="42">
        <f t="shared" ref="AJ269" si="351">AJ268*AH269</f>
        <v>19304318.186502013</v>
      </c>
      <c r="AK269" s="42">
        <f t="shared" si="305"/>
        <v>3841559319.1139007</v>
      </c>
      <c r="AL269" s="42">
        <f t="shared" si="339"/>
        <v>22158727808990.758</v>
      </c>
      <c r="AM269" s="42">
        <f t="shared" si="288"/>
        <v>90.712585582108474</v>
      </c>
      <c r="AN269" s="46">
        <f t="shared" si="306"/>
        <v>5768.1597414723565</v>
      </c>
      <c r="AO269" s="41">
        <v>169</v>
      </c>
      <c r="AP269" s="41">
        <v>1</v>
      </c>
      <c r="AR269" s="42">
        <f t="shared" si="282"/>
        <v>1736733.2944857723</v>
      </c>
      <c r="AS269" s="42">
        <f t="shared" si="279"/>
        <v>293507926.76809549</v>
      </c>
      <c r="AT269" s="42">
        <f t="shared" si="276"/>
        <v>346230122015.47992</v>
      </c>
      <c r="AU269" s="42">
        <f t="shared" si="340"/>
        <v>18.551339819265038</v>
      </c>
      <c r="AV269" s="46">
        <f t="shared" si="280"/>
        <v>1179.6278411555165</v>
      </c>
      <c r="AW269" s="41">
        <v>122</v>
      </c>
      <c r="AX269" s="41">
        <v>1</v>
      </c>
      <c r="AZ269" s="42">
        <f t="shared" si="259"/>
        <v>8845.4627401012913</v>
      </c>
      <c r="BA269" s="42">
        <f t="shared" si="254"/>
        <v>1079146.4542923574</v>
      </c>
      <c r="BB269" s="42">
        <f t="shared" si="249"/>
        <v>512487042.73806411</v>
      </c>
      <c r="BC269" s="42">
        <f t="shared" si="277"/>
        <v>7.468489386741954</v>
      </c>
      <c r="BD269" s="46">
        <f t="shared" si="255"/>
        <v>474.90036287440137</v>
      </c>
      <c r="BE269" s="41">
        <v>77</v>
      </c>
      <c r="BF269" s="41">
        <v>1</v>
      </c>
      <c r="BH269" s="42">
        <f t="shared" si="327"/>
        <v>3.1748108700574851</v>
      </c>
      <c r="BI269" s="42">
        <f t="shared" si="324"/>
        <v>244.46043699442635</v>
      </c>
      <c r="BJ269" s="42">
        <f t="shared" si="321"/>
        <v>1000951.2553477787</v>
      </c>
      <c r="BK269" s="42">
        <f t="shared" si="250"/>
        <v>64.39239990528624</v>
      </c>
      <c r="BL269" s="46">
        <f t="shared" si="325"/>
        <v>4094.5327090722667</v>
      </c>
      <c r="BM269" s="41">
        <v>32</v>
      </c>
      <c r="BN269" s="41">
        <v>1</v>
      </c>
      <c r="BP269" s="42">
        <f t="shared" si="301"/>
        <v>3.612890098195462E-2</v>
      </c>
      <c r="BQ269" s="42">
        <f t="shared" si="298"/>
        <v>1.1561248314225478</v>
      </c>
      <c r="BR269" s="42">
        <f t="shared" si="295"/>
        <v>1954.9829206011243</v>
      </c>
      <c r="BS269" s="42">
        <f t="shared" si="322"/>
        <v>26.593071742989327</v>
      </c>
      <c r="BT269" s="46">
        <f t="shared" si="299"/>
        <v>1690.9790945287677</v>
      </c>
    </row>
    <row r="270" spans="1:72">
      <c r="A270" s="52">
        <v>11.865</v>
      </c>
      <c r="B270" s="39">
        <f t="shared" si="341"/>
        <v>2.3200000000000003</v>
      </c>
      <c r="C270" s="39">
        <f t="shared" si="331"/>
        <v>2.3200000000000003</v>
      </c>
      <c r="D270" s="39">
        <f t="shared" si="332"/>
        <v>63.862176000000019</v>
      </c>
      <c r="E270" s="40">
        <f t="shared" si="333"/>
        <v>7841222384935338</v>
      </c>
      <c r="F270" s="41">
        <f t="shared" si="342"/>
        <v>52.800000000000026</v>
      </c>
      <c r="G270" s="41">
        <v>264</v>
      </c>
      <c r="H270" s="48">
        <f t="shared" si="334"/>
        <v>264</v>
      </c>
      <c r="I270" s="41">
        <v>1</v>
      </c>
      <c r="K270" s="42">
        <f t="shared" si="335"/>
        <v>367651916265.55408</v>
      </c>
      <c r="L270" s="42">
        <f t="shared" si="343"/>
        <v>97060105894106.281</v>
      </c>
      <c r="M270" s="42">
        <f t="shared" si="336"/>
        <v>7.8412223849353376E+16</v>
      </c>
      <c r="N270" s="42">
        <f t="shared" si="344"/>
        <v>12.650255522707312</v>
      </c>
      <c r="O270" s="46">
        <f t="shared" si="337"/>
        <v>807.87284463610661</v>
      </c>
      <c r="P270" s="49">
        <v>250</v>
      </c>
      <c r="Q270" s="41">
        <v>1</v>
      </c>
      <c r="S270" s="42">
        <f t="shared" si="260"/>
        <v>53989842039.814957</v>
      </c>
      <c r="T270" s="42">
        <f t="shared" si="256"/>
        <v>13497460509953.738</v>
      </c>
      <c r="U270" s="42">
        <f t="shared" si="251"/>
        <v>2.6120877838749312E+16</v>
      </c>
      <c r="W270" s="42">
        <f t="shared" si="345"/>
        <v>30.303444081781532</v>
      </c>
      <c r="X270" s="46">
        <f t="shared" si="257"/>
        <v>1935.2438793568911</v>
      </c>
      <c r="Y270" s="41">
        <v>228</v>
      </c>
      <c r="Z270" s="41">
        <v>1</v>
      </c>
      <c r="AB270" s="42">
        <f t="shared" si="292"/>
        <v>7440590537.1499901</v>
      </c>
      <c r="AC270" s="42">
        <f t="shared" si="289"/>
        <v>1696454642470.1978</v>
      </c>
      <c r="AD270" s="42">
        <f t="shared" si="286"/>
        <v>1237245227249581</v>
      </c>
      <c r="AE270" s="42">
        <f t="shared" si="252"/>
        <v>11.420097776916283</v>
      </c>
      <c r="AF270" s="46">
        <f t="shared" si="290"/>
        <v>729.31229416663655</v>
      </c>
      <c r="AG270" s="49">
        <v>200</v>
      </c>
      <c r="AH270" s="41">
        <v>20</v>
      </c>
      <c r="AJ270" s="42">
        <f t="shared" ref="AJ270" si="352">AJ269*AH270</f>
        <v>386086363.73004025</v>
      </c>
      <c r="AK270" s="42">
        <f t="shared" si="305"/>
        <v>77217272746.008057</v>
      </c>
      <c r="AL270" s="42">
        <f t="shared" si="339"/>
        <v>25508669764403.539</v>
      </c>
      <c r="AM270" s="42">
        <f t="shared" si="288"/>
        <v>5.1728470864156773</v>
      </c>
      <c r="AN270" s="46">
        <f t="shared" si="306"/>
        <v>330.34927105376528</v>
      </c>
      <c r="AO270" s="49">
        <v>170</v>
      </c>
      <c r="AP270" s="41">
        <v>1</v>
      </c>
      <c r="AR270" s="42">
        <f t="shared" si="282"/>
        <v>1736733.2944857723</v>
      </c>
      <c r="AS270" s="42">
        <f t="shared" si="279"/>
        <v>295244660.0625813</v>
      </c>
      <c r="AT270" s="42">
        <f t="shared" si="276"/>
        <v>398572965068.8045</v>
      </c>
      <c r="AU270" s="42">
        <f t="shared" si="340"/>
        <v>21.138884879645563</v>
      </c>
      <c r="AV270" s="46">
        <f t="shared" si="280"/>
        <v>1349.9751866276642</v>
      </c>
      <c r="AW270" s="41">
        <v>123</v>
      </c>
      <c r="AX270" s="41">
        <v>1</v>
      </c>
      <c r="AZ270" s="42">
        <f t="shared" si="259"/>
        <v>8845.4627401012913</v>
      </c>
      <c r="BA270" s="42">
        <f t="shared" si="254"/>
        <v>1087991.9170324588</v>
      </c>
      <c r="BB270" s="42">
        <f t="shared" si="249"/>
        <v>589964498.16206574</v>
      </c>
      <c r="BC270" s="42">
        <f t="shared" si="277"/>
        <v>8.4909541743088752</v>
      </c>
      <c r="BD270" s="46">
        <f t="shared" si="255"/>
        <v>542.25080988764819</v>
      </c>
      <c r="BE270" s="41">
        <v>78</v>
      </c>
      <c r="BF270" s="41">
        <v>1</v>
      </c>
      <c r="BH270" s="42">
        <f t="shared" si="327"/>
        <v>3.1748108700574851</v>
      </c>
      <c r="BI270" s="42">
        <f t="shared" si="324"/>
        <v>247.63524786448383</v>
      </c>
      <c r="BJ270" s="42">
        <f t="shared" si="321"/>
        <v>1152274.4104727809</v>
      </c>
      <c r="BK270" s="42">
        <f t="shared" si="250"/>
        <v>72.861774440108348</v>
      </c>
      <c r="BL270" s="46">
        <f t="shared" si="325"/>
        <v>4653.1114629665026</v>
      </c>
      <c r="BM270" s="41">
        <v>33</v>
      </c>
      <c r="BN270" s="41">
        <v>1</v>
      </c>
      <c r="BP270" s="42">
        <f t="shared" si="301"/>
        <v>3.612890098195462E-2</v>
      </c>
      <c r="BQ270" s="42">
        <f t="shared" si="298"/>
        <v>1.1922537324045024</v>
      </c>
      <c r="BR270" s="42">
        <f t="shared" si="295"/>
        <v>2250.5359579546443</v>
      </c>
      <c r="BS270" s="42">
        <f t="shared" si="322"/>
        <v>29.557898485730114</v>
      </c>
      <c r="BT270" s="46">
        <f t="shared" si="299"/>
        <v>1887.6317152858305</v>
      </c>
    </row>
    <row r="271" spans="1:72">
      <c r="A271" s="52">
        <v>11.865</v>
      </c>
      <c r="B271" s="39">
        <f t="shared" si="341"/>
        <v>2.3250000000000002</v>
      </c>
      <c r="C271" s="39">
        <f t="shared" si="331"/>
        <v>2.3250000000000002</v>
      </c>
      <c r="D271" s="39">
        <f t="shared" si="332"/>
        <v>64.137740625000006</v>
      </c>
      <c r="E271" s="40">
        <f t="shared" si="333"/>
        <v>9007199254741152</v>
      </c>
      <c r="F271" s="41">
        <f t="shared" si="342"/>
        <v>53.000000000000028</v>
      </c>
      <c r="G271" s="41">
        <v>265</v>
      </c>
      <c r="H271" s="48">
        <f t="shared" si="334"/>
        <v>265</v>
      </c>
      <c r="I271" s="41">
        <v>1</v>
      </c>
      <c r="K271" s="42">
        <f t="shared" si="335"/>
        <v>367651916265.55408</v>
      </c>
      <c r="L271" s="42">
        <f t="shared" si="343"/>
        <v>97427757810371.828</v>
      </c>
      <c r="M271" s="42">
        <f t="shared" si="336"/>
        <v>9.007199254741152E+16</v>
      </c>
      <c r="N271" s="42">
        <f t="shared" si="344"/>
        <v>14.414294977465918</v>
      </c>
      <c r="O271" s="46">
        <f t="shared" si="337"/>
        <v>924.50031255694932</v>
      </c>
      <c r="P271" s="41">
        <v>251</v>
      </c>
      <c r="Q271" s="41">
        <v>1</v>
      </c>
      <c r="S271" s="42">
        <f t="shared" si="260"/>
        <v>53989842039.814957</v>
      </c>
      <c r="T271" s="42">
        <f t="shared" si="256"/>
        <v>13551450351993.555</v>
      </c>
      <c r="U271" s="42">
        <f t="shared" si="251"/>
        <v>3.0069675372993916E+16</v>
      </c>
      <c r="W271" s="42">
        <f t="shared" si="345"/>
        <v>34.596272104086893</v>
      </c>
      <c r="X271" s="46">
        <f t="shared" si="257"/>
        <v>2218.9267268038484</v>
      </c>
      <c r="Y271" s="41">
        <v>229</v>
      </c>
      <c r="Z271" s="41">
        <v>1</v>
      </c>
      <c r="AB271" s="42">
        <f t="shared" si="292"/>
        <v>7440590537.1499901</v>
      </c>
      <c r="AC271" s="42">
        <f t="shared" si="289"/>
        <v>1703895233007.3477</v>
      </c>
      <c r="AD271" s="42">
        <f t="shared" si="286"/>
        <v>1424284534763642</v>
      </c>
      <c r="AE271" s="42">
        <f t="shared" si="252"/>
        <v>13.032874514909196</v>
      </c>
      <c r="AF271" s="46">
        <f t="shared" si="290"/>
        <v>835.89912523541875</v>
      </c>
      <c r="AG271" s="41">
        <v>201</v>
      </c>
      <c r="AH271" s="41">
        <v>1</v>
      </c>
      <c r="AJ271" s="42">
        <f t="shared" ref="AJ271" si="353">AJ270*AH271</f>
        <v>386086363.73004025</v>
      </c>
      <c r="AK271" s="42">
        <f t="shared" si="305"/>
        <v>77603359109.738098</v>
      </c>
      <c r="AL271" s="42">
        <f t="shared" si="339"/>
        <v>29364917356439.273</v>
      </c>
      <c r="AM271" s="42">
        <f t="shared" si="288"/>
        <v>5.899763538460471</v>
      </c>
      <c r="AN271" s="46">
        <f t="shared" si="306"/>
        <v>378.39750357860993</v>
      </c>
      <c r="AO271" s="41">
        <v>171</v>
      </c>
      <c r="AP271" s="41">
        <v>1</v>
      </c>
      <c r="AR271" s="42">
        <f t="shared" si="282"/>
        <v>1736733.2944857723</v>
      </c>
      <c r="AS271" s="42">
        <f t="shared" si="279"/>
        <v>296981393.35706705</v>
      </c>
      <c r="AT271" s="42">
        <f t="shared" si="276"/>
        <v>458826833694.36279</v>
      </c>
      <c r="AU271" s="42">
        <f t="shared" si="340"/>
        <v>24.088286693773483</v>
      </c>
      <c r="AV271" s="46">
        <f t="shared" si="280"/>
        <v>1544.9682840658827</v>
      </c>
      <c r="AW271" s="41">
        <v>124</v>
      </c>
      <c r="AX271" s="41">
        <v>1</v>
      </c>
      <c r="AZ271" s="42">
        <f t="shared" si="259"/>
        <v>8845.4627401012913</v>
      </c>
      <c r="BA271" s="42">
        <f t="shared" si="254"/>
        <v>1096837.3797725602</v>
      </c>
      <c r="BB271" s="42">
        <f t="shared" si="249"/>
        <v>679151790.02935028</v>
      </c>
      <c r="BC271" s="42">
        <f t="shared" si="277"/>
        <v>9.6540812610566942</v>
      </c>
      <c r="BD271" s="46">
        <f t="shared" si="255"/>
        <v>619.19095989432719</v>
      </c>
      <c r="BE271" s="41">
        <v>79</v>
      </c>
      <c r="BF271" s="41">
        <v>1</v>
      </c>
      <c r="BH271" s="42">
        <f t="shared" si="327"/>
        <v>3.1748108700574851</v>
      </c>
      <c r="BI271" s="42">
        <f t="shared" si="324"/>
        <v>250.81005873454131</v>
      </c>
      <c r="BJ271" s="42">
        <f t="shared" si="321"/>
        <v>1326468.3399010708</v>
      </c>
      <c r="BK271" s="42">
        <f t="shared" si="250"/>
        <v>82.459041414983048</v>
      </c>
      <c r="BL271" s="46">
        <f t="shared" si="325"/>
        <v>5288.7366104603161</v>
      </c>
      <c r="BM271" s="41">
        <v>34</v>
      </c>
      <c r="BN271" s="41">
        <v>1</v>
      </c>
      <c r="BP271" s="42">
        <f t="shared" si="301"/>
        <v>3.612890098195462E-2</v>
      </c>
      <c r="BQ271" s="42">
        <f t="shared" si="298"/>
        <v>1.2283826333864571</v>
      </c>
      <c r="BR271" s="42">
        <f t="shared" si="295"/>
        <v>2590.7584763692712</v>
      </c>
      <c r="BS271" s="42">
        <f t="shared" si="322"/>
        <v>32.883618636220362</v>
      </c>
      <c r="BT271" s="46">
        <f t="shared" si="299"/>
        <v>2109.0810029013182</v>
      </c>
    </row>
    <row r="272" spans="1:72">
      <c r="A272" s="52">
        <v>11.865</v>
      </c>
      <c r="B272" s="39">
        <f t="shared" si="341"/>
        <v>2.33</v>
      </c>
      <c r="C272" s="39">
        <f t="shared" si="331"/>
        <v>2.33</v>
      </c>
      <c r="D272" s="39">
        <f t="shared" si="332"/>
        <v>64.413898500000002</v>
      </c>
      <c r="E272" s="40">
        <f t="shared" si="333"/>
        <v>1.034655496705168E+16</v>
      </c>
      <c r="F272" s="41">
        <f t="shared" si="342"/>
        <v>53.200000000000024</v>
      </c>
      <c r="G272" s="41">
        <v>266</v>
      </c>
      <c r="H272" s="48">
        <f t="shared" si="334"/>
        <v>266</v>
      </c>
      <c r="I272" s="41">
        <v>1</v>
      </c>
      <c r="K272" s="42">
        <f t="shared" si="335"/>
        <v>367651916265.55408</v>
      </c>
      <c r="L272" s="42">
        <f t="shared" si="343"/>
        <v>97795409726637.391</v>
      </c>
      <c r="M272" s="42">
        <f t="shared" si="336"/>
        <v>1.034655496705168E+17</v>
      </c>
      <c r="N272" s="42">
        <f t="shared" si="344"/>
        <v>16.424710147497386</v>
      </c>
      <c r="O272" s="46">
        <f t="shared" si="337"/>
        <v>1057.9796123328167</v>
      </c>
      <c r="P272" s="41">
        <v>252</v>
      </c>
      <c r="Q272" s="41">
        <v>1</v>
      </c>
      <c r="S272" s="42">
        <f t="shared" si="260"/>
        <v>53989842039.814957</v>
      </c>
      <c r="T272" s="42">
        <f t="shared" si="256"/>
        <v>13605440194033.369</v>
      </c>
      <c r="U272" s="42">
        <f t="shared" si="251"/>
        <v>3.4615268327943836E+16</v>
      </c>
      <c r="W272" s="42">
        <f t="shared" si="345"/>
        <v>39.498037723879989</v>
      </c>
      <c r="X272" s="46">
        <f t="shared" si="257"/>
        <v>2544.2225928951766</v>
      </c>
      <c r="Y272" s="49">
        <v>230</v>
      </c>
      <c r="Z272" s="41">
        <v>1</v>
      </c>
      <c r="AB272" s="42">
        <f t="shared" si="292"/>
        <v>7440590537.1499901</v>
      </c>
      <c r="AC272" s="42">
        <f t="shared" si="289"/>
        <v>1711335823544.4978</v>
      </c>
      <c r="AD272" s="42">
        <f t="shared" si="286"/>
        <v>1639591739339596.2</v>
      </c>
      <c r="AE272" s="42">
        <f t="shared" si="252"/>
        <v>14.873764310955293</v>
      </c>
      <c r="AF272" s="46">
        <f t="shared" si="290"/>
        <v>958.07714463879677</v>
      </c>
      <c r="AG272" s="41">
        <v>202</v>
      </c>
      <c r="AH272" s="41">
        <v>1</v>
      </c>
      <c r="AJ272" s="42">
        <f t="shared" ref="AJ272" si="354">AJ271*AH272</f>
        <v>386086363.73004025</v>
      </c>
      <c r="AK272" s="42">
        <f t="shared" si="305"/>
        <v>77989445473.468124</v>
      </c>
      <c r="AL272" s="42">
        <f t="shared" si="339"/>
        <v>33803972976507.543</v>
      </c>
      <c r="AM272" s="42">
        <f t="shared" si="288"/>
        <v>6.7290278978651674</v>
      </c>
      <c r="AN272" s="46">
        <f t="shared" si="306"/>
        <v>433.44292001675529</v>
      </c>
      <c r="AO272" s="41">
        <v>172</v>
      </c>
      <c r="AP272" s="41">
        <v>1</v>
      </c>
      <c r="AR272" s="42">
        <f t="shared" si="282"/>
        <v>1736733.2944857723</v>
      </c>
      <c r="AS272" s="42">
        <f t="shared" si="279"/>
        <v>298718126.65155286</v>
      </c>
      <c r="AT272" s="42">
        <f t="shared" si="276"/>
        <v>528187077757.92932</v>
      </c>
      <c r="AU272" s="42">
        <f t="shared" si="340"/>
        <v>27.450269350313725</v>
      </c>
      <c r="AV272" s="46">
        <f t="shared" si="280"/>
        <v>1768.1788637287693</v>
      </c>
      <c r="AW272" s="41">
        <v>125</v>
      </c>
      <c r="AX272" s="41">
        <v>1</v>
      </c>
      <c r="AZ272" s="42">
        <f t="shared" si="259"/>
        <v>8845.4627401012913</v>
      </c>
      <c r="BA272" s="42">
        <f t="shared" si="254"/>
        <v>1105682.8425126614</v>
      </c>
      <c r="BB272" s="42">
        <f t="shared" si="249"/>
        <v>781818265.60000646</v>
      </c>
      <c r="BC272" s="42">
        <f t="shared" si="277"/>
        <v>10.977303141943798</v>
      </c>
      <c r="BD272" s="46">
        <f t="shared" si="255"/>
        <v>707.09089038889897</v>
      </c>
      <c r="BE272" s="49">
        <v>80</v>
      </c>
      <c r="BF272" s="41">
        <v>12</v>
      </c>
      <c r="BH272" s="42">
        <f t="shared" si="327"/>
        <v>38.097730440689823</v>
      </c>
      <c r="BI272" s="42">
        <f t="shared" si="324"/>
        <v>3047.8184352551857</v>
      </c>
      <c r="BJ272" s="42">
        <f t="shared" si="321"/>
        <v>1526988.8000000082</v>
      </c>
      <c r="BK272" s="42">
        <f t="shared" si="250"/>
        <v>7.7779863279046859</v>
      </c>
      <c r="BL272" s="46">
        <f t="shared" si="325"/>
        <v>501.0104218600402</v>
      </c>
      <c r="BM272" s="41">
        <v>35</v>
      </c>
      <c r="BN272" s="41">
        <v>1</v>
      </c>
      <c r="BP272" s="42">
        <f t="shared" si="301"/>
        <v>3.612890098195462E-2</v>
      </c>
      <c r="BQ272" s="42">
        <f t="shared" si="298"/>
        <v>1.2645115343684117</v>
      </c>
      <c r="BR272" s="42">
        <f t="shared" si="295"/>
        <v>2982.4000000000074</v>
      </c>
      <c r="BS272" s="42">
        <f t="shared" si="322"/>
        <v>36.615377069282744</v>
      </c>
      <c r="BT272" s="46">
        <f t="shared" si="299"/>
        <v>2358.5391820800064</v>
      </c>
    </row>
    <row r="273" spans="1:80">
      <c r="A273" s="52">
        <v>11.865</v>
      </c>
      <c r="B273" s="39">
        <f t="shared" si="341"/>
        <v>2.335</v>
      </c>
      <c r="C273" s="39">
        <f t="shared" si="331"/>
        <v>2.335</v>
      </c>
      <c r="D273" s="39">
        <f t="shared" si="332"/>
        <v>64.690649625000006</v>
      </c>
      <c r="E273" s="40">
        <f t="shared" si="333"/>
        <v>1.1885070670538668E+16</v>
      </c>
      <c r="F273" s="41">
        <f t="shared" si="342"/>
        <v>53.400000000000027</v>
      </c>
      <c r="G273" s="41">
        <v>267</v>
      </c>
      <c r="H273" s="48">
        <f t="shared" si="334"/>
        <v>267</v>
      </c>
      <c r="I273" s="41">
        <v>1</v>
      </c>
      <c r="K273" s="42">
        <f t="shared" si="335"/>
        <v>367651916265.55408</v>
      </c>
      <c r="L273" s="42">
        <f t="shared" si="343"/>
        <v>98163061642902.937</v>
      </c>
      <c r="M273" s="42">
        <f t="shared" si="336"/>
        <v>1.1885070670538669E+17</v>
      </c>
      <c r="N273" s="42">
        <f t="shared" si="344"/>
        <v>18.715962260830011</v>
      </c>
      <c r="O273" s="46">
        <f t="shared" si="337"/>
        <v>1210.7477570100773</v>
      </c>
      <c r="P273" s="41">
        <v>253</v>
      </c>
      <c r="Q273" s="41">
        <v>1</v>
      </c>
      <c r="S273" s="42">
        <f t="shared" si="260"/>
        <v>53989842039.814957</v>
      </c>
      <c r="T273" s="42">
        <f t="shared" si="256"/>
        <v>13659430036073.184</v>
      </c>
      <c r="U273" s="42">
        <f t="shared" si="251"/>
        <v>3.9847829043141752E+16</v>
      </c>
      <c r="W273" s="42">
        <f t="shared" si="345"/>
        <v>45.095226762202778</v>
      </c>
      <c r="X273" s="46">
        <f t="shared" si="257"/>
        <v>2917.2395142335836</v>
      </c>
      <c r="Y273" s="41">
        <v>231</v>
      </c>
      <c r="Z273" s="41">
        <v>1</v>
      </c>
      <c r="AB273" s="42">
        <f t="shared" si="292"/>
        <v>7440590537.1499901</v>
      </c>
      <c r="AC273" s="42">
        <f t="shared" si="289"/>
        <v>1718776414081.6477</v>
      </c>
      <c r="AD273" s="42">
        <f t="shared" si="286"/>
        <v>1887437956880126.7</v>
      </c>
      <c r="AE273" s="42">
        <f t="shared" si="252"/>
        <v>16.97507832238977</v>
      </c>
      <c r="AF273" s="46">
        <f t="shared" si="290"/>
        <v>1098.1288441106494</v>
      </c>
      <c r="AG273" s="41">
        <v>203</v>
      </c>
      <c r="AH273" s="41">
        <v>1</v>
      </c>
      <c r="AJ273" s="42">
        <f t="shared" ref="AJ273" si="355">AJ272*AH273</f>
        <v>386086363.73004025</v>
      </c>
      <c r="AK273" s="42">
        <f t="shared" si="305"/>
        <v>78375531837.198166</v>
      </c>
      <c r="AL273" s="42">
        <f t="shared" si="339"/>
        <v>38913895549942.984</v>
      </c>
      <c r="AM273" s="42">
        <f t="shared" si="288"/>
        <v>7.6750761944622008</v>
      </c>
      <c r="AN273" s="46">
        <f t="shared" si="306"/>
        <v>496.50566494113264</v>
      </c>
      <c r="AO273" s="41">
        <v>173</v>
      </c>
      <c r="AP273" s="41">
        <v>1</v>
      </c>
      <c r="AR273" s="42">
        <f t="shared" si="282"/>
        <v>1736733.2944857723</v>
      </c>
      <c r="AS273" s="42">
        <f t="shared" si="279"/>
        <v>300454859.9460386</v>
      </c>
      <c r="AT273" s="42">
        <f t="shared" si="276"/>
        <v>608029617967.85791</v>
      </c>
      <c r="AU273" s="42">
        <f t="shared" si="340"/>
        <v>31.282682672574989</v>
      </c>
      <c r="AV273" s="46">
        <f t="shared" si="280"/>
        <v>2023.6970641016073</v>
      </c>
      <c r="AW273" s="41">
        <v>126</v>
      </c>
      <c r="AX273" s="41">
        <v>1</v>
      </c>
      <c r="AZ273" s="42">
        <f t="shared" si="259"/>
        <v>8845.4627401012913</v>
      </c>
      <c r="BA273" s="42">
        <f t="shared" si="254"/>
        <v>1114528.3052527627</v>
      </c>
      <c r="BB273" s="42">
        <f t="shared" si="249"/>
        <v>900000551.64342558</v>
      </c>
      <c r="BC273" s="42">
        <f t="shared" si="277"/>
        <v>12.482746780866252</v>
      </c>
      <c r="BD273" s="46">
        <f t="shared" si="255"/>
        <v>807.51699835861541</v>
      </c>
      <c r="BE273" s="41">
        <v>81</v>
      </c>
      <c r="BF273" s="41">
        <v>1</v>
      </c>
      <c r="BH273" s="42">
        <f t="shared" si="327"/>
        <v>38.097730440689823</v>
      </c>
      <c r="BI273" s="42">
        <f t="shared" si="324"/>
        <v>3085.9161656958759</v>
      </c>
      <c r="BJ273" s="42">
        <f t="shared" si="321"/>
        <v>1757813.5774285605</v>
      </c>
      <c r="BK273" s="42">
        <f t="shared" si="250"/>
        <v>8.8053612639119159</v>
      </c>
      <c r="BL273" s="46">
        <f t="shared" si="325"/>
        <v>569.62454034527298</v>
      </c>
      <c r="BM273" s="41">
        <v>36</v>
      </c>
      <c r="BN273" s="41">
        <v>1</v>
      </c>
      <c r="BP273" s="42">
        <f t="shared" si="301"/>
        <v>3.612890098195462E-2</v>
      </c>
      <c r="BQ273" s="42">
        <f t="shared" si="298"/>
        <v>1.3006404353503664</v>
      </c>
      <c r="BR273" s="42">
        <f t="shared" si="295"/>
        <v>3433.2296434151467</v>
      </c>
      <c r="BS273" s="42">
        <f t="shared" si="322"/>
        <v>40.80412691943225</v>
      </c>
      <c r="BT273" s="46">
        <f t="shared" si="299"/>
        <v>2639.6454777990225</v>
      </c>
    </row>
    <row r="274" spans="1:80">
      <c r="A274" s="52">
        <v>11.865</v>
      </c>
      <c r="B274" s="39">
        <f t="shared" si="341"/>
        <v>2.34</v>
      </c>
      <c r="C274" s="39">
        <f t="shared" si="331"/>
        <v>2.34</v>
      </c>
      <c r="D274" s="39">
        <f t="shared" si="332"/>
        <v>64.96799399999999</v>
      </c>
      <c r="E274" s="40">
        <f t="shared" si="333"/>
        <v>1.3652361128271278E+16</v>
      </c>
      <c r="F274" s="41">
        <f t="shared" si="342"/>
        <v>53.60000000000003</v>
      </c>
      <c r="G274" s="41">
        <v>268</v>
      </c>
      <c r="H274" s="48">
        <f t="shared" si="334"/>
        <v>268</v>
      </c>
      <c r="I274" s="41">
        <v>1</v>
      </c>
      <c r="K274" s="42">
        <f t="shared" si="335"/>
        <v>367651916265.55408</v>
      </c>
      <c r="L274" s="42">
        <f t="shared" si="343"/>
        <v>98530713559168.5</v>
      </c>
      <c r="M274" s="42">
        <f t="shared" si="336"/>
        <v>1.3652361128271278E+17</v>
      </c>
      <c r="N274" s="42">
        <f t="shared" si="344"/>
        <v>21.32733949608679</v>
      </c>
      <c r="O274" s="46">
        <f t="shared" si="337"/>
        <v>1385.5944644177293</v>
      </c>
      <c r="P274" s="41">
        <v>254</v>
      </c>
      <c r="Q274" s="41">
        <v>1</v>
      </c>
      <c r="S274" s="42">
        <f t="shared" si="260"/>
        <v>53989842039.814957</v>
      </c>
      <c r="T274" s="42">
        <f t="shared" si="256"/>
        <v>13713419878112.998</v>
      </c>
      <c r="U274" s="42">
        <f t="shared" si="251"/>
        <v>4.5871150951871696E+16</v>
      </c>
      <c r="W274" s="42">
        <f t="shared" si="345"/>
        <v>51.486622864325881</v>
      </c>
      <c r="X274" s="46">
        <f t="shared" si="257"/>
        <v>3344.9826053297861</v>
      </c>
      <c r="Y274" s="41">
        <v>232</v>
      </c>
      <c r="Z274" s="41">
        <v>1</v>
      </c>
      <c r="AB274" s="42">
        <f t="shared" si="292"/>
        <v>7440590537.1499901</v>
      </c>
      <c r="AC274" s="42">
        <f t="shared" si="289"/>
        <v>1726217004618.7976</v>
      </c>
      <c r="AD274" s="42">
        <f t="shared" si="286"/>
        <v>2172739481957845.2</v>
      </c>
      <c r="AE274" s="42">
        <f t="shared" si="252"/>
        <v>19.373710615306109</v>
      </c>
      <c r="AF274" s="46">
        <f t="shared" si="290"/>
        <v>1258.6711150129433</v>
      </c>
      <c r="AG274" s="41">
        <v>204</v>
      </c>
      <c r="AH274" s="41">
        <v>1</v>
      </c>
      <c r="AJ274" s="42">
        <f t="shared" ref="AJ274" si="356">AJ273*AH274</f>
        <v>386086363.73004025</v>
      </c>
      <c r="AK274" s="42">
        <f t="shared" si="305"/>
        <v>78761618200.928207</v>
      </c>
      <c r="AL274" s="42">
        <f t="shared" si="339"/>
        <v>44796045851437.055</v>
      </c>
      <c r="AM274" s="42">
        <f t="shared" si="288"/>
        <v>8.7543840055500386</v>
      </c>
      <c r="AN274" s="46">
        <f t="shared" si="306"/>
        <v>568.75476754627084</v>
      </c>
      <c r="AO274" s="41">
        <v>174</v>
      </c>
      <c r="AP274" s="41">
        <v>1</v>
      </c>
      <c r="AR274" s="42">
        <f t="shared" si="282"/>
        <v>1736733.2944857723</v>
      </c>
      <c r="AS274" s="42">
        <f t="shared" si="279"/>
        <v>302191593.24052435</v>
      </c>
      <c r="AT274" s="42">
        <f t="shared" si="276"/>
        <v>699938216428.70251</v>
      </c>
      <c r="AU274" s="42">
        <f t="shared" si="340"/>
        <v>35.651505227380689</v>
      </c>
      <c r="AV274" s="46">
        <f t="shared" si="280"/>
        <v>2316.2067777034367</v>
      </c>
      <c r="AW274" s="41">
        <v>127</v>
      </c>
      <c r="AX274" s="41">
        <v>1</v>
      </c>
      <c r="AZ274" s="42">
        <f t="shared" si="259"/>
        <v>8845.4627401012913</v>
      </c>
      <c r="BA274" s="42">
        <f t="shared" si="254"/>
        <v>1123373.7679928639</v>
      </c>
      <c r="BB274" s="42">
        <f t="shared" si="249"/>
        <v>1036042920.0925016</v>
      </c>
      <c r="BC274" s="42">
        <f t="shared" si="277"/>
        <v>14.19560843594812</v>
      </c>
      <c r="BD274" s="46">
        <f t="shared" si="255"/>
        <v>922.26020369302671</v>
      </c>
      <c r="BE274" s="41">
        <v>82</v>
      </c>
      <c r="BF274" s="41">
        <v>1</v>
      </c>
      <c r="BH274" s="42">
        <f t="shared" si="327"/>
        <v>38.097730440689823</v>
      </c>
      <c r="BI274" s="42">
        <f t="shared" si="324"/>
        <v>3124.0138961365656</v>
      </c>
      <c r="BJ274" s="42">
        <f t="shared" si="321"/>
        <v>2023521.3283056612</v>
      </c>
      <c r="BK274" s="42">
        <f t="shared" si="250"/>
        <v>9.9700049033395892</v>
      </c>
      <c r="BL274" s="46">
        <f t="shared" si="325"/>
        <v>647.73121874013691</v>
      </c>
      <c r="BM274" s="41">
        <v>37</v>
      </c>
      <c r="BN274" s="41">
        <v>1</v>
      </c>
      <c r="BP274" s="42">
        <f t="shared" si="301"/>
        <v>3.612890098195462E-2</v>
      </c>
      <c r="BQ274" s="42">
        <f t="shared" si="298"/>
        <v>1.336769336332321</v>
      </c>
      <c r="BR274" s="42">
        <f t="shared" si="295"/>
        <v>3952.1900943469818</v>
      </c>
      <c r="BS274" s="42">
        <f t="shared" si="322"/>
        <v>45.507386341433353</v>
      </c>
      <c r="BT274" s="46">
        <f t="shared" si="299"/>
        <v>2956.5236027859237</v>
      </c>
    </row>
    <row r="275" spans="1:80">
      <c r="A275" s="52">
        <v>11.865</v>
      </c>
      <c r="B275" s="39">
        <f t="shared" si="341"/>
        <v>2.3449999999999998</v>
      </c>
      <c r="C275" s="39">
        <f t="shared" si="331"/>
        <v>2.3449999999999998</v>
      </c>
      <c r="D275" s="39">
        <f t="shared" si="332"/>
        <v>65.245931624999983</v>
      </c>
      <c r="E275" s="40">
        <f t="shared" si="333"/>
        <v>1.5682444769870682E+16</v>
      </c>
      <c r="F275" s="41">
        <f t="shared" si="342"/>
        <v>53.800000000000033</v>
      </c>
      <c r="G275" s="41">
        <v>269</v>
      </c>
      <c r="H275" s="48">
        <f t="shared" si="334"/>
        <v>269</v>
      </c>
      <c r="I275" s="41">
        <v>1</v>
      </c>
      <c r="K275" s="42">
        <f t="shared" si="335"/>
        <v>367651916265.55408</v>
      </c>
      <c r="L275" s="42">
        <f t="shared" si="343"/>
        <v>98898365475434.047</v>
      </c>
      <c r="M275" s="42">
        <f t="shared" si="336"/>
        <v>1.5682444769870682E+17</v>
      </c>
      <c r="N275" s="42">
        <f t="shared" si="344"/>
        <v>24.303633989473674</v>
      </c>
      <c r="O275" s="46">
        <f t="shared" si="337"/>
        <v>1585.7132415162248</v>
      </c>
      <c r="P275" s="41">
        <v>255</v>
      </c>
      <c r="Q275" s="41">
        <v>1</v>
      </c>
      <c r="S275" s="42">
        <f t="shared" si="260"/>
        <v>53989842039.814957</v>
      </c>
      <c r="T275" s="42">
        <f t="shared" si="256"/>
        <v>13767409720152.814</v>
      </c>
      <c r="U275" s="42">
        <f t="shared" si="251"/>
        <v>5.2804705630919968E+16</v>
      </c>
      <c r="W275" s="42">
        <f t="shared" si="345"/>
        <v>58.78505812929739</v>
      </c>
      <c r="X275" s="46">
        <f t="shared" si="257"/>
        <v>3835.4858832757868</v>
      </c>
      <c r="Y275" s="41">
        <v>233</v>
      </c>
      <c r="Z275" s="41">
        <v>1</v>
      </c>
      <c r="AB275" s="42">
        <f t="shared" si="292"/>
        <v>7440590537.1499901</v>
      </c>
      <c r="AC275" s="42">
        <f t="shared" si="289"/>
        <v>1733657595155.9478</v>
      </c>
      <c r="AD275" s="42">
        <f t="shared" si="286"/>
        <v>2501155222327818.5</v>
      </c>
      <c r="AE275" s="42">
        <f t="shared" si="252"/>
        <v>22.111789013525787</v>
      </c>
      <c r="AF275" s="46">
        <f t="shared" si="290"/>
        <v>1442.7042740829293</v>
      </c>
      <c r="AG275" s="41">
        <v>205</v>
      </c>
      <c r="AH275" s="41">
        <v>1</v>
      </c>
      <c r="AJ275" s="42">
        <f t="shared" ref="AJ275" si="357">AJ274*AH275</f>
        <v>386086363.73004025</v>
      </c>
      <c r="AK275" s="42">
        <f t="shared" si="305"/>
        <v>79147704564.658249</v>
      </c>
      <c r="AL275" s="42">
        <f t="shared" si="339"/>
        <v>51567095342695.109</v>
      </c>
      <c r="AM275" s="42">
        <f t="shared" si="288"/>
        <v>9.9857550495475671</v>
      </c>
      <c r="AN275" s="46">
        <f t="shared" si="306"/>
        <v>651.52989118677885</v>
      </c>
      <c r="AO275" s="41">
        <v>175</v>
      </c>
      <c r="AP275" s="41">
        <v>1</v>
      </c>
      <c r="AR275" s="42">
        <f t="shared" si="282"/>
        <v>1736733.2944857723</v>
      </c>
      <c r="AS275" s="42">
        <f t="shared" si="279"/>
        <v>303928326.53501016</v>
      </c>
      <c r="AT275" s="42">
        <f t="shared" si="276"/>
        <v>805735864729.60925</v>
      </c>
      <c r="AU275" s="42">
        <f t="shared" si="340"/>
        <v>40.631988773839623</v>
      </c>
      <c r="AV275" s="46">
        <f t="shared" si="280"/>
        <v>2651.071961325707</v>
      </c>
      <c r="AW275" s="41">
        <v>128</v>
      </c>
      <c r="AX275" s="41">
        <v>1</v>
      </c>
      <c r="AZ275" s="42">
        <f t="shared" si="259"/>
        <v>8845.4627401012913</v>
      </c>
      <c r="BA275" s="42">
        <f t="shared" si="254"/>
        <v>1132219.2307329653</v>
      </c>
      <c r="BB275" s="42">
        <f t="shared" si="249"/>
        <v>1192643748.4396937</v>
      </c>
      <c r="BC275" s="42">
        <f t="shared" si="277"/>
        <v>16.144580778123551</v>
      </c>
      <c r="BD275" s="46">
        <f t="shared" si="255"/>
        <v>1053.3682135637382</v>
      </c>
      <c r="BE275" s="41">
        <v>83</v>
      </c>
      <c r="BF275" s="41">
        <v>1</v>
      </c>
      <c r="BH275" s="42">
        <f t="shared" si="327"/>
        <v>38.097730440689823</v>
      </c>
      <c r="BI275" s="42">
        <f t="shared" si="324"/>
        <v>3162.1116265772553</v>
      </c>
      <c r="BJ275" s="42">
        <f t="shared" si="321"/>
        <v>2329382.3211712698</v>
      </c>
      <c r="BK275" s="42">
        <f t="shared" si="250"/>
        <v>11.290421132446223</v>
      </c>
      <c r="BL275" s="46">
        <f t="shared" si="325"/>
        <v>736.65404522504116</v>
      </c>
      <c r="BM275" s="41">
        <v>38</v>
      </c>
      <c r="BN275" s="41">
        <v>1</v>
      </c>
      <c r="BP275" s="42">
        <f t="shared" si="301"/>
        <v>3.612890098195462E-2</v>
      </c>
      <c r="BQ275" s="42">
        <f t="shared" si="298"/>
        <v>1.3728982373142755</v>
      </c>
      <c r="BR275" s="42">
        <f t="shared" si="295"/>
        <v>4549.5748460376217</v>
      </c>
      <c r="BS275" s="42">
        <f t="shared" si="322"/>
        <v>50.790095568791351</v>
      </c>
      <c r="BT275" s="46">
        <f t="shared" si="299"/>
        <v>3313.8471027085752</v>
      </c>
    </row>
    <row r="276" spans="1:80">
      <c r="A276" s="52">
        <v>11.865</v>
      </c>
      <c r="B276" s="39">
        <f t="shared" si="341"/>
        <v>2.35</v>
      </c>
      <c r="C276" s="39">
        <f t="shared" si="331"/>
        <v>2.35</v>
      </c>
      <c r="D276" s="39">
        <f t="shared" si="332"/>
        <v>65.524462500000013</v>
      </c>
      <c r="E276" s="40">
        <f t="shared" si="333"/>
        <v>1.8014398509482304E+16</v>
      </c>
      <c r="F276" s="41">
        <f t="shared" si="342"/>
        <v>54.000000000000021</v>
      </c>
      <c r="G276" s="49">
        <v>270</v>
      </c>
      <c r="H276" s="48">
        <f t="shared" si="334"/>
        <v>270</v>
      </c>
      <c r="I276" s="41">
        <v>1</v>
      </c>
      <c r="K276" s="42">
        <f t="shared" si="335"/>
        <v>367651916265.55408</v>
      </c>
      <c r="L276" s="42">
        <f t="shared" si="343"/>
        <v>99266017391699.594</v>
      </c>
      <c r="M276" s="42">
        <f t="shared" si="336"/>
        <v>1.8014398509482304E+17</v>
      </c>
      <c r="N276" s="42">
        <f t="shared" si="344"/>
        <v>27.695913916073319</v>
      </c>
      <c r="O276" s="46">
        <f t="shared" si="337"/>
        <v>1814.7598727969748</v>
      </c>
      <c r="P276" s="41">
        <v>256</v>
      </c>
      <c r="Q276" s="41">
        <v>1</v>
      </c>
      <c r="S276" s="42">
        <f t="shared" si="260"/>
        <v>53989842039.814957</v>
      </c>
      <c r="T276" s="42">
        <f t="shared" si="256"/>
        <v>13821399562192.629</v>
      </c>
      <c r="U276" s="42">
        <f t="shared" si="251"/>
        <v>6.0786010431428584E+16</v>
      </c>
      <c r="W276" s="42">
        <f t="shared" si="345"/>
        <v>67.119413208585485</v>
      </c>
      <c r="X276" s="46">
        <f t="shared" si="257"/>
        <v>4397.9634738079649</v>
      </c>
      <c r="Y276" s="41">
        <v>234</v>
      </c>
      <c r="Z276" s="41">
        <v>1</v>
      </c>
      <c r="AB276" s="42">
        <f t="shared" si="292"/>
        <v>7440590537.1499901</v>
      </c>
      <c r="AC276" s="42">
        <f t="shared" si="289"/>
        <v>1741098185693.0977</v>
      </c>
      <c r="AD276" s="42">
        <f t="shared" si="286"/>
        <v>2879198844468439</v>
      </c>
      <c r="AE276" s="42">
        <f t="shared" si="252"/>
        <v>25.237418489181781</v>
      </c>
      <c r="AF276" s="46">
        <f t="shared" si="290"/>
        <v>1653.6682813911987</v>
      </c>
      <c r="AG276" s="41">
        <v>206</v>
      </c>
      <c r="AH276" s="41">
        <v>1</v>
      </c>
      <c r="AJ276" s="42">
        <f t="shared" ref="AJ276" si="358">AJ275*AH276</f>
        <v>386086363.73004025</v>
      </c>
      <c r="AK276" s="42">
        <f t="shared" si="305"/>
        <v>79533790928.38829</v>
      </c>
      <c r="AL276" s="42">
        <f t="shared" si="339"/>
        <v>59361338311941.773</v>
      </c>
      <c r="AM276" s="42">
        <f t="shared" si="288"/>
        <v>11.390650673873335</v>
      </c>
      <c r="AN276" s="46">
        <f t="shared" si="306"/>
        <v>746.36626293081315</v>
      </c>
      <c r="AO276" s="41">
        <v>176</v>
      </c>
      <c r="AP276" s="41">
        <v>1</v>
      </c>
      <c r="AR276" s="42">
        <f t="shared" si="282"/>
        <v>1736733.2944857723</v>
      </c>
      <c r="AS276" s="42">
        <f t="shared" si="279"/>
        <v>305665059.82949591</v>
      </c>
      <c r="AT276" s="42">
        <f t="shared" si="276"/>
        <v>927520911124.08838</v>
      </c>
      <c r="AU276" s="42">
        <f t="shared" si="340"/>
        <v>46.309964130933238</v>
      </c>
      <c r="AV276" s="46">
        <f t="shared" si="280"/>
        <v>3034.4355080736805</v>
      </c>
      <c r="AW276" s="41">
        <v>129</v>
      </c>
      <c r="AX276" s="41">
        <v>1</v>
      </c>
      <c r="AZ276" s="42">
        <f t="shared" si="259"/>
        <v>8845.4627401012913</v>
      </c>
      <c r="BA276" s="42">
        <f t="shared" si="254"/>
        <v>1141064.6934730667</v>
      </c>
      <c r="BB276" s="42">
        <f t="shared" ref="BB276:BB339" si="359">(10+$G276/20)*POWER($F$1,AW276)</f>
        <v>1372908994.898042</v>
      </c>
      <c r="BC276" s="42">
        <f t="shared" si="277"/>
        <v>18.362339617764444</v>
      </c>
      <c r="BD276" s="46">
        <f t="shared" si="255"/>
        <v>1203.182433696471</v>
      </c>
      <c r="BE276" s="41">
        <v>84</v>
      </c>
      <c r="BF276" s="41">
        <v>1</v>
      </c>
      <c r="BH276" s="42">
        <f t="shared" si="327"/>
        <v>38.097730440689823</v>
      </c>
      <c r="BI276" s="42">
        <f t="shared" si="324"/>
        <v>3200.209357017945</v>
      </c>
      <c r="BJ276" s="42">
        <f t="shared" si="321"/>
        <v>2681462.8806602303</v>
      </c>
      <c r="BK276" s="42">
        <f t="shared" ref="BK276:BK339" si="360">BL276/$D276</f>
        <v>12.787626166748577</v>
      </c>
      <c r="BL276" s="46">
        <f t="shared" si="325"/>
        <v>837.90233122713607</v>
      </c>
      <c r="BM276" s="41">
        <v>39</v>
      </c>
      <c r="BN276" s="41">
        <v>1</v>
      </c>
      <c r="BP276" s="42">
        <f t="shared" si="301"/>
        <v>3.612890098195462E-2</v>
      </c>
      <c r="BQ276" s="42">
        <f t="shared" si="298"/>
        <v>1.4090271382962303</v>
      </c>
      <c r="BR276" s="42">
        <f t="shared" si="295"/>
        <v>5237.2321887894968</v>
      </c>
      <c r="BS276" s="42">
        <f t="shared" si="322"/>
        <v>56.725587631057735</v>
      </c>
      <c r="BT276" s="46">
        <f t="shared" si="299"/>
        <v>3716.913639521707</v>
      </c>
    </row>
    <row r="277" spans="1:80">
      <c r="A277" s="52">
        <v>11.865</v>
      </c>
      <c r="B277" s="39">
        <f t="shared" si="341"/>
        <v>2.355</v>
      </c>
      <c r="C277" s="39">
        <f t="shared" si="331"/>
        <v>2.355</v>
      </c>
      <c r="D277" s="39">
        <f t="shared" si="332"/>
        <v>65.803586624999994</v>
      </c>
      <c r="E277" s="40">
        <f t="shared" si="333"/>
        <v>2.0693109934103368E+16</v>
      </c>
      <c r="F277" s="41">
        <f t="shared" si="342"/>
        <v>54.200000000000024</v>
      </c>
      <c r="G277" s="41">
        <v>271</v>
      </c>
      <c r="H277" s="48">
        <f t="shared" si="334"/>
        <v>271</v>
      </c>
      <c r="I277" s="41">
        <v>1</v>
      </c>
      <c r="K277" s="42">
        <f t="shared" si="335"/>
        <v>367651916265.55408</v>
      </c>
      <c r="L277" s="42">
        <f t="shared" si="343"/>
        <v>99633669307965.156</v>
      </c>
      <c r="M277" s="42">
        <f t="shared" si="336"/>
        <v>2.0693109934103366E+17</v>
      </c>
      <c r="N277" s="42">
        <f t="shared" si="344"/>
        <v>31.562404013144054</v>
      </c>
      <c r="O277" s="46">
        <f t="shared" si="337"/>
        <v>2076.9193865721722</v>
      </c>
      <c r="P277" s="41">
        <v>257</v>
      </c>
      <c r="Q277" s="41">
        <v>1</v>
      </c>
      <c r="S277" s="42">
        <f t="shared" si="260"/>
        <v>53989842039.814957</v>
      </c>
      <c r="T277" s="42">
        <f t="shared" si="256"/>
        <v>13875389404232.443</v>
      </c>
      <c r="U277" s="42">
        <f t="shared" ref="U277:U320" si="361">(10+$G277/20)*POWER($F$1,P277)</f>
        <v>6.997335357279636E+16</v>
      </c>
      <c r="W277" s="42">
        <f t="shared" si="345"/>
        <v>76.636902459221247</v>
      </c>
      <c r="X277" s="46">
        <f t="shared" si="257"/>
        <v>5042.9830496470404</v>
      </c>
      <c r="Y277" s="41">
        <v>235</v>
      </c>
      <c r="Z277" s="41">
        <v>1</v>
      </c>
      <c r="AB277" s="42">
        <f t="shared" si="292"/>
        <v>7440590537.1499901</v>
      </c>
      <c r="AC277" s="42">
        <f t="shared" si="289"/>
        <v>1748538776230.2476</v>
      </c>
      <c r="AD277" s="42">
        <f t="shared" si="286"/>
        <v>3314367850768027</v>
      </c>
      <c r="AE277" s="42">
        <f t="shared" ref="AE277:AE340" si="362">AF277/$D277</f>
        <v>28.805530267844599</v>
      </c>
      <c r="AF277" s="46">
        <f t="shared" si="290"/>
        <v>1895.5072062591714</v>
      </c>
      <c r="AG277" s="41">
        <v>207</v>
      </c>
      <c r="AH277" s="41">
        <v>1</v>
      </c>
      <c r="AJ277" s="42">
        <f t="shared" ref="AJ277" si="363">AJ276*AH277</f>
        <v>386086363.73004025</v>
      </c>
      <c r="AK277" s="42">
        <f t="shared" si="305"/>
        <v>79919877292.118332</v>
      </c>
      <c r="AL277" s="42">
        <f t="shared" si="339"/>
        <v>68333353098433.719</v>
      </c>
      <c r="AM277" s="42">
        <f t="shared" si="288"/>
        <v>12.993566039608277</v>
      </c>
      <c r="AN277" s="46">
        <f t="shared" si="306"/>
        <v>855.02324845502142</v>
      </c>
      <c r="AO277" s="41">
        <v>177</v>
      </c>
      <c r="AP277" s="41">
        <v>1</v>
      </c>
      <c r="AR277" s="42">
        <f t="shared" si="282"/>
        <v>1736733.2944857723</v>
      </c>
      <c r="AS277" s="42">
        <f t="shared" si="279"/>
        <v>307401793.12398171</v>
      </c>
      <c r="AT277" s="42">
        <f t="shared" si="276"/>
        <v>1067708642163.0249</v>
      </c>
      <c r="AU277" s="42">
        <f t="shared" si="340"/>
        <v>52.783331269359508</v>
      </c>
      <c r="AV277" s="46">
        <f t="shared" si="280"/>
        <v>3473.3325115393691</v>
      </c>
      <c r="AW277" s="49">
        <v>130</v>
      </c>
      <c r="AX277" s="41">
        <v>1</v>
      </c>
      <c r="AZ277" s="42">
        <f t="shared" si="259"/>
        <v>8845.4627401012913</v>
      </c>
      <c r="BA277" s="42">
        <f t="shared" ref="BA277:BA340" si="364">AW277*AZ277</f>
        <v>1149910.1562131678</v>
      </c>
      <c r="BB277" s="42">
        <f t="shared" si="359"/>
        <v>1580413747.2000136</v>
      </c>
      <c r="BC277" s="42">
        <f t="shared" si="277"/>
        <v>20.886098579723225</v>
      </c>
      <c r="BD277" s="46">
        <f t="shared" ref="BD277:BD340" si="365">BB277/BA277</f>
        <v>1374.3801971491066</v>
      </c>
      <c r="BE277" s="41">
        <v>85</v>
      </c>
      <c r="BF277" s="41">
        <v>1</v>
      </c>
      <c r="BH277" s="42">
        <f t="shared" si="327"/>
        <v>38.097730440689823</v>
      </c>
      <c r="BI277" s="42">
        <f t="shared" si="324"/>
        <v>3238.3070874586351</v>
      </c>
      <c r="BJ277" s="42">
        <f t="shared" si="321"/>
        <v>3086745.6000000173</v>
      </c>
      <c r="BK277" s="42">
        <f t="shared" si="360"/>
        <v>14.485491709968116</v>
      </c>
      <c r="BL277" s="46">
        <f t="shared" si="325"/>
        <v>953.19730854260627</v>
      </c>
      <c r="BM277" s="49">
        <v>40</v>
      </c>
      <c r="BN277" s="41">
        <v>8</v>
      </c>
      <c r="BP277" s="42">
        <f t="shared" si="301"/>
        <v>0.28903120785563696</v>
      </c>
      <c r="BQ277" s="42">
        <f t="shared" si="298"/>
        <v>11.561248314225478</v>
      </c>
      <c r="BR277" s="42">
        <f t="shared" si="295"/>
        <v>6028.8000000000166</v>
      </c>
      <c r="BS277" s="42">
        <f t="shared" si="322"/>
        <v>7.9245859872611701</v>
      </c>
      <c r="BT277" s="46">
        <f t="shared" si="299"/>
        <v>521.46618048000153</v>
      </c>
    </row>
    <row r="278" spans="1:80">
      <c r="A278" s="52">
        <v>11.865</v>
      </c>
      <c r="B278" s="39">
        <f t="shared" si="341"/>
        <v>2.3600000000000003</v>
      </c>
      <c r="C278" s="39">
        <f t="shared" si="331"/>
        <v>2.3600000000000003</v>
      </c>
      <c r="D278" s="39">
        <f t="shared" si="332"/>
        <v>66.083304000000012</v>
      </c>
      <c r="E278" s="40">
        <f t="shared" si="333"/>
        <v>2.3770141341077344E+16</v>
      </c>
      <c r="F278" s="41">
        <f t="shared" si="342"/>
        <v>54.400000000000027</v>
      </c>
      <c r="G278" s="41">
        <v>272</v>
      </c>
      <c r="H278" s="48">
        <f t="shared" si="334"/>
        <v>272</v>
      </c>
      <c r="I278" s="41">
        <v>1</v>
      </c>
      <c r="K278" s="42">
        <f t="shared" si="335"/>
        <v>367651916265.55408</v>
      </c>
      <c r="L278" s="42">
        <f t="shared" si="343"/>
        <v>100001321224230.7</v>
      </c>
      <c r="M278" s="42">
        <f t="shared" si="336"/>
        <v>2.3770141341077344E+17</v>
      </c>
      <c r="N278" s="42">
        <f t="shared" si="344"/>
        <v>35.969489794819594</v>
      </c>
      <c r="O278" s="46">
        <f t="shared" si="337"/>
        <v>2376.9827288359616</v>
      </c>
      <c r="P278" s="41">
        <v>258</v>
      </c>
      <c r="Q278" s="41">
        <v>1</v>
      </c>
      <c r="S278" s="42">
        <f t="shared" si="260"/>
        <v>53989842039.814957</v>
      </c>
      <c r="T278" s="42">
        <f t="shared" ref="T278:T320" si="366">P278*S278</f>
        <v>13929379246272.26</v>
      </c>
      <c r="U278" s="42">
        <f t="shared" si="361"/>
        <v>8.054893065680048E+16</v>
      </c>
      <c r="W278" s="42">
        <f t="shared" si="345"/>
        <v>87.505684817714823</v>
      </c>
      <c r="X278" s="46">
        <f t="shared" ref="X278:X320" si="367">U278/T278</f>
        <v>5782.6647715372346</v>
      </c>
      <c r="Y278" s="41">
        <v>236</v>
      </c>
      <c r="Z278" s="41">
        <v>1</v>
      </c>
      <c r="AB278" s="42">
        <f t="shared" si="292"/>
        <v>7440590537.1499901</v>
      </c>
      <c r="AC278" s="42">
        <f t="shared" si="289"/>
        <v>1755979366767.3977</v>
      </c>
      <c r="AD278" s="42">
        <f t="shared" si="286"/>
        <v>3815292144100300.5</v>
      </c>
      <c r="AE278" s="42">
        <f t="shared" si="362"/>
        <v>32.878851698226832</v>
      </c>
      <c r="AF278" s="46">
        <f t="shared" si="290"/>
        <v>2172.7431519448405</v>
      </c>
      <c r="AG278" s="41">
        <v>208</v>
      </c>
      <c r="AH278" s="41">
        <v>1</v>
      </c>
      <c r="AJ278" s="42">
        <f t="shared" ref="AJ278" si="368">AJ277*AH278</f>
        <v>386086363.73004025</v>
      </c>
      <c r="AK278" s="42">
        <f t="shared" si="305"/>
        <v>80305963655.848373</v>
      </c>
      <c r="AL278" s="42">
        <f t="shared" si="339"/>
        <v>78661065094531.453</v>
      </c>
      <c r="AM278" s="42">
        <f t="shared" si="288"/>
        <v>14.822459629873109</v>
      </c>
      <c r="AN278" s="46">
        <f t="shared" si="306"/>
        <v>979.51710574863228</v>
      </c>
      <c r="AO278" s="41">
        <v>178</v>
      </c>
      <c r="AP278" s="41">
        <v>1</v>
      </c>
      <c r="AR278" s="42">
        <f t="shared" si="282"/>
        <v>1736733.2944857723</v>
      </c>
      <c r="AS278" s="42">
        <f t="shared" si="279"/>
        <v>309138526.41846746</v>
      </c>
      <c r="AT278" s="42">
        <f t="shared" si="276"/>
        <v>1229079142102.0518</v>
      </c>
      <c r="AU278" s="42">
        <f t="shared" si="340"/>
        <v>60.163759660064912</v>
      </c>
      <c r="AV278" s="46">
        <f t="shared" si="280"/>
        <v>3975.8200193990069</v>
      </c>
      <c r="AW278" s="41">
        <v>131</v>
      </c>
      <c r="AX278" s="41">
        <v>1</v>
      </c>
      <c r="AZ278" s="42">
        <f t="shared" ref="AZ278:AZ341" si="369">AZ277*AX278</f>
        <v>8845.4627401012913</v>
      </c>
      <c r="BA278" s="42">
        <f t="shared" si="364"/>
        <v>1158755.6189532692</v>
      </c>
      <c r="BB278" s="42">
        <f t="shared" si="359"/>
        <v>1819273063.7074821</v>
      </c>
      <c r="BC278" s="42">
        <f t="shared" si="277"/>
        <v>23.758241236891323</v>
      </c>
      <c r="BD278" s="46">
        <f t="shared" si="365"/>
        <v>1570.0230781628256</v>
      </c>
      <c r="BE278" s="41">
        <v>86</v>
      </c>
      <c r="BF278" s="41">
        <v>1</v>
      </c>
      <c r="BH278" s="42">
        <f t="shared" si="327"/>
        <v>38.097730440689823</v>
      </c>
      <c r="BI278" s="42">
        <f t="shared" si="324"/>
        <v>3276.4048178993248</v>
      </c>
      <c r="BJ278" s="42">
        <f t="shared" si="321"/>
        <v>3553267.7025536648</v>
      </c>
      <c r="BK278" s="42">
        <f t="shared" si="360"/>
        <v>16.411135225167332</v>
      </c>
      <c r="BL278" s="46">
        <f t="shared" si="325"/>
        <v>1084.5020380698413</v>
      </c>
      <c r="BM278" s="41">
        <v>41</v>
      </c>
      <c r="BN278" s="41">
        <v>1</v>
      </c>
      <c r="BP278" s="42">
        <f t="shared" si="301"/>
        <v>0.28903120785563696</v>
      </c>
      <c r="BQ278" s="42">
        <f t="shared" si="298"/>
        <v>11.850279522081115</v>
      </c>
      <c r="BR278" s="42">
        <f t="shared" si="295"/>
        <v>6939.9759815501066</v>
      </c>
      <c r="BS278" s="42">
        <f t="shared" si="322"/>
        <v>8.8621199587832695</v>
      </c>
      <c r="BT278" s="46">
        <f t="shared" si="299"/>
        <v>585.63816732074235</v>
      </c>
    </row>
    <row r="279" spans="1:80">
      <c r="A279" s="52">
        <v>11.865</v>
      </c>
      <c r="B279" s="39">
        <f t="shared" si="341"/>
        <v>2.3650000000000002</v>
      </c>
      <c r="C279" s="39">
        <f t="shared" si="331"/>
        <v>2.3650000000000002</v>
      </c>
      <c r="D279" s="39">
        <f t="shared" si="332"/>
        <v>66.363614625000011</v>
      </c>
      <c r="E279" s="40">
        <f t="shared" si="333"/>
        <v>2.7304722256542564E+16</v>
      </c>
      <c r="F279" s="41">
        <f t="shared" si="342"/>
        <v>54.60000000000003</v>
      </c>
      <c r="G279" s="41">
        <v>273</v>
      </c>
      <c r="H279" s="48">
        <f t="shared" si="334"/>
        <v>273</v>
      </c>
      <c r="I279" s="41">
        <v>1</v>
      </c>
      <c r="K279" s="42">
        <f t="shared" si="335"/>
        <v>367651916265.55408</v>
      </c>
      <c r="L279" s="42">
        <f t="shared" si="343"/>
        <v>100368973140496.27</v>
      </c>
      <c r="M279" s="42">
        <f t="shared" si="336"/>
        <v>2.7304722256542563E+17</v>
      </c>
      <c r="N279" s="42">
        <f t="shared" si="344"/>
        <v>40.992862854469053</v>
      </c>
      <c r="O279" s="46">
        <f t="shared" si="337"/>
        <v>2720.4345528494623</v>
      </c>
      <c r="P279" s="41">
        <v>259</v>
      </c>
      <c r="Q279" s="41">
        <v>1</v>
      </c>
      <c r="S279" s="42">
        <f t="shared" ref="S279:S320" si="370">S278*Q279</f>
        <v>53989842039.814957</v>
      </c>
      <c r="T279" s="42">
        <f t="shared" si="366"/>
        <v>13983369088312.074</v>
      </c>
      <c r="U279" s="42">
        <f t="shared" si="361"/>
        <v>9.2722454701860336E+16</v>
      </c>
      <c r="W279" s="42">
        <f t="shared" si="345"/>
        <v>99.917846867985432</v>
      </c>
      <c r="X279" s="46">
        <f t="shared" si="367"/>
        <v>6630.9094837067496</v>
      </c>
      <c r="Y279" s="41">
        <v>237</v>
      </c>
      <c r="Z279" s="41">
        <v>1</v>
      </c>
      <c r="AB279" s="42">
        <f t="shared" si="292"/>
        <v>7440590537.1499901</v>
      </c>
      <c r="AC279" s="42">
        <f t="shared" si="289"/>
        <v>1763419957304.5476</v>
      </c>
      <c r="AD279" s="42">
        <f t="shared" si="286"/>
        <v>4391905021222483</v>
      </c>
      <c r="AE279" s="42">
        <f t="shared" si="362"/>
        <v>37.529014081363691</v>
      </c>
      <c r="AF279" s="46">
        <f t="shared" si="290"/>
        <v>2490.561027751819</v>
      </c>
      <c r="AG279" s="41">
        <v>209</v>
      </c>
      <c r="AH279" s="41">
        <v>1</v>
      </c>
      <c r="AJ279" s="42">
        <f t="shared" ref="AJ279" si="371">AJ278*AH279</f>
        <v>386086363.73004025</v>
      </c>
      <c r="AK279" s="42">
        <f t="shared" si="305"/>
        <v>80692050019.578415</v>
      </c>
      <c r="AL279" s="42">
        <f t="shared" si="339"/>
        <v>90549272169785.187</v>
      </c>
      <c r="AM279" s="42">
        <f t="shared" si="288"/>
        <v>16.90924365048248</v>
      </c>
      <c r="AN279" s="46">
        <f t="shared" si="306"/>
        <v>1122.1585292208476</v>
      </c>
      <c r="AO279" s="41">
        <v>179</v>
      </c>
      <c r="AP279" s="41">
        <v>1</v>
      </c>
      <c r="AR279" s="42">
        <f t="shared" si="282"/>
        <v>1736733.2944857723</v>
      </c>
      <c r="AS279" s="42">
        <f t="shared" si="279"/>
        <v>310875259.71295321</v>
      </c>
      <c r="AT279" s="42">
        <f t="shared" si="276"/>
        <v>1414832377652.8906</v>
      </c>
      <c r="AU279" s="42">
        <f t="shared" si="340"/>
        <v>68.578628596172393</v>
      </c>
      <c r="AV279" s="46">
        <f t="shared" si="280"/>
        <v>4551.1256796673906</v>
      </c>
      <c r="AW279" s="41">
        <v>132</v>
      </c>
      <c r="AX279" s="41">
        <v>1</v>
      </c>
      <c r="AZ279" s="42">
        <f t="shared" si="369"/>
        <v>8845.4627401012913</v>
      </c>
      <c r="BA279" s="42">
        <f t="shared" si="364"/>
        <v>1167601.0816933704</v>
      </c>
      <c r="BB279" s="42">
        <f t="shared" si="359"/>
        <v>2094223509.4177496</v>
      </c>
      <c r="BC279" s="42">
        <f t="shared" si="277"/>
        <v>27.027041546512027</v>
      </c>
      <c r="BD279" s="46">
        <f t="shared" si="365"/>
        <v>1793.6121696465884</v>
      </c>
      <c r="BE279" s="41">
        <v>87</v>
      </c>
      <c r="BF279" s="41">
        <v>1</v>
      </c>
      <c r="BH279" s="42">
        <f t="shared" si="327"/>
        <v>38.097730440689823</v>
      </c>
      <c r="BI279" s="42">
        <f t="shared" si="324"/>
        <v>3314.5025483400145</v>
      </c>
      <c r="BJ279" s="42">
        <f t="shared" si="321"/>
        <v>4090280.2918315302</v>
      </c>
      <c r="BK279" s="42">
        <f t="shared" si="360"/>
        <v>18.595363814758336</v>
      </c>
      <c r="BL279" s="46">
        <f t="shared" si="325"/>
        <v>1234.0555580142923</v>
      </c>
      <c r="BM279" s="41">
        <v>42</v>
      </c>
      <c r="BN279" s="41">
        <v>1</v>
      </c>
      <c r="BP279" s="42">
        <f t="shared" si="301"/>
        <v>0.28903120785563696</v>
      </c>
      <c r="BQ279" s="42">
        <f t="shared" si="298"/>
        <v>12.139310729936753</v>
      </c>
      <c r="BR279" s="42">
        <f t="shared" si="295"/>
        <v>7988.8286949834328</v>
      </c>
      <c r="BS279" s="42">
        <f t="shared" si="322"/>
        <v>9.9165144202187161</v>
      </c>
      <c r="BT279" s="46">
        <f t="shared" si="299"/>
        <v>658.09574140665029</v>
      </c>
      <c r="BU279" s="37"/>
      <c r="BV279" s="37"/>
      <c r="BW279" s="37"/>
      <c r="BX279" s="37"/>
      <c r="BY279" s="37"/>
      <c r="BZ279" s="37"/>
      <c r="CB279" s="37"/>
    </row>
    <row r="280" spans="1:80">
      <c r="A280" s="52">
        <v>11.865</v>
      </c>
      <c r="B280" s="39">
        <f t="shared" si="341"/>
        <v>2.37</v>
      </c>
      <c r="C280" s="39">
        <f t="shared" si="331"/>
        <v>2.37</v>
      </c>
      <c r="D280" s="39">
        <f t="shared" si="332"/>
        <v>66.644518500000004</v>
      </c>
      <c r="E280" s="40">
        <f t="shared" si="333"/>
        <v>3.1364889539741372E+16</v>
      </c>
      <c r="F280" s="41">
        <f t="shared" si="342"/>
        <v>54.800000000000026</v>
      </c>
      <c r="G280" s="41">
        <v>274</v>
      </c>
      <c r="H280" s="48">
        <f t="shared" si="334"/>
        <v>274</v>
      </c>
      <c r="I280" s="41">
        <v>1</v>
      </c>
      <c r="K280" s="42">
        <f t="shared" si="335"/>
        <v>367651916265.55408</v>
      </c>
      <c r="L280" s="42">
        <f t="shared" si="343"/>
        <v>100736625056761.81</v>
      </c>
      <c r="M280" s="42">
        <f t="shared" si="336"/>
        <v>3.136488953974137E+17</v>
      </c>
      <c r="N280" s="42">
        <f t="shared" si="344"/>
        <v>46.718827100412049</v>
      </c>
      <c r="O280" s="46">
        <f t="shared" si="337"/>
        <v>3113.5537369917124</v>
      </c>
      <c r="P280" s="49">
        <v>260</v>
      </c>
      <c r="Q280" s="41">
        <v>16</v>
      </c>
      <c r="S280" s="42">
        <f t="shared" si="370"/>
        <v>863837472637.03931</v>
      </c>
      <c r="T280" s="42">
        <f t="shared" si="366"/>
        <v>224597742885630.22</v>
      </c>
      <c r="U280" s="42">
        <f t="shared" si="361"/>
        <v>1.0673531116868261E+17</v>
      </c>
      <c r="W280" s="42">
        <f t="shared" si="345"/>
        <v>7.1308007008411645</v>
      </c>
      <c r="X280" s="46">
        <f t="shared" si="367"/>
        <v>475.22877922702196</v>
      </c>
      <c r="Y280" s="41">
        <v>238</v>
      </c>
      <c r="Z280" s="41">
        <v>1</v>
      </c>
      <c r="AB280" s="42">
        <f t="shared" si="292"/>
        <v>7440590537.1499901</v>
      </c>
      <c r="AC280" s="42">
        <f t="shared" si="289"/>
        <v>1770860547841.6978</v>
      </c>
      <c r="AD280" s="42">
        <f t="shared" si="286"/>
        <v>5055639980312947</v>
      </c>
      <c r="AE280" s="42">
        <f t="shared" si="362"/>
        <v>42.837818105007564</v>
      </c>
      <c r="AF280" s="46">
        <f t="shared" si="290"/>
        <v>2854.9057611988119</v>
      </c>
      <c r="AG280" s="49">
        <v>210</v>
      </c>
      <c r="AH280" s="41">
        <v>1</v>
      </c>
      <c r="AJ280" s="42">
        <f t="shared" ref="AJ280" si="372">AJ279*AH280</f>
        <v>386086363.73004025</v>
      </c>
      <c r="AK280" s="42">
        <f t="shared" si="305"/>
        <v>81078136383.308456</v>
      </c>
      <c r="AL280" s="42">
        <f t="shared" si="339"/>
        <v>104233702313166.25</v>
      </c>
      <c r="AM280" s="42">
        <f t="shared" si="288"/>
        <v>19.290343967023318</v>
      </c>
      <c r="AN280" s="46">
        <f t="shared" si="306"/>
        <v>1285.595685381649</v>
      </c>
      <c r="AO280" s="49">
        <v>180</v>
      </c>
      <c r="AP280" s="41">
        <v>16</v>
      </c>
      <c r="AR280" s="42">
        <f t="shared" si="282"/>
        <v>27787732.711772356</v>
      </c>
      <c r="AS280" s="42">
        <f t="shared" si="279"/>
        <v>5001791888.1190243</v>
      </c>
      <c r="AT280" s="42">
        <f t="shared" si="276"/>
        <v>1628651598643.2195</v>
      </c>
      <c r="AU280" s="42">
        <f t="shared" si="340"/>
        <v>4.8858275882162561</v>
      </c>
      <c r="AV280" s="46">
        <f t="shared" si="280"/>
        <v>325.61362709068868</v>
      </c>
      <c r="AW280" s="41">
        <v>133</v>
      </c>
      <c r="AX280" s="41">
        <v>1</v>
      </c>
      <c r="AZ280" s="42">
        <f t="shared" si="369"/>
        <v>8845.4627401012913</v>
      </c>
      <c r="BA280" s="42">
        <f t="shared" si="364"/>
        <v>1176446.5444334717</v>
      </c>
      <c r="BB280" s="42">
        <f t="shared" si="359"/>
        <v>2410717001.1105118</v>
      </c>
      <c r="BC280" s="42">
        <f t="shared" si="277"/>
        <v>30.747484955182678</v>
      </c>
      <c r="BD280" s="46">
        <f t="shared" si="365"/>
        <v>2049.1513299241437</v>
      </c>
      <c r="BE280" s="41">
        <v>88</v>
      </c>
      <c r="BF280" s="41">
        <v>1</v>
      </c>
      <c r="BH280" s="42">
        <f t="shared" si="327"/>
        <v>38.097730440689823</v>
      </c>
      <c r="BI280" s="42">
        <f t="shared" si="324"/>
        <v>3352.6002787807042</v>
      </c>
      <c r="BJ280" s="42">
        <f t="shared" si="321"/>
        <v>4708431.6427939534</v>
      </c>
      <c r="BK280" s="42">
        <f t="shared" si="360"/>
        <v>21.073179105424536</v>
      </c>
      <c r="BL280" s="46">
        <f t="shared" si="325"/>
        <v>1404.411874745279</v>
      </c>
      <c r="BM280" s="41">
        <v>43</v>
      </c>
      <c r="BN280" s="41">
        <v>1</v>
      </c>
      <c r="BP280" s="42">
        <f t="shared" si="301"/>
        <v>0.28903120785563696</v>
      </c>
      <c r="BQ280" s="42">
        <f t="shared" si="298"/>
        <v>12.428341937792389</v>
      </c>
      <c r="BR280" s="42">
        <f t="shared" si="295"/>
        <v>9196.155552331913</v>
      </c>
      <c r="BS280" s="42">
        <f t="shared" si="322"/>
        <v>11.102701933409374</v>
      </c>
      <c r="BT280" s="46">
        <f t="shared" si="299"/>
        <v>739.93422440108691</v>
      </c>
      <c r="BU280" s="37"/>
      <c r="BV280" s="37"/>
      <c r="BW280" s="37"/>
      <c r="BX280" s="37"/>
      <c r="BY280" s="37"/>
      <c r="BZ280" s="37"/>
      <c r="CB280" s="37"/>
    </row>
    <row r="281" spans="1:80">
      <c r="A281" s="52">
        <v>11.865</v>
      </c>
      <c r="B281" s="39">
        <f t="shared" si="341"/>
        <v>2.375</v>
      </c>
      <c r="C281" s="39">
        <f t="shared" si="331"/>
        <v>2.375</v>
      </c>
      <c r="D281" s="39">
        <f t="shared" si="332"/>
        <v>66.926015625000005</v>
      </c>
      <c r="E281" s="40">
        <f t="shared" si="333"/>
        <v>3.6028797018964632E+16</v>
      </c>
      <c r="F281" s="41">
        <f t="shared" si="342"/>
        <v>55.000000000000028</v>
      </c>
      <c r="G281" s="41">
        <v>275</v>
      </c>
      <c r="H281" s="48">
        <f t="shared" si="334"/>
        <v>275</v>
      </c>
      <c r="I281" s="41">
        <v>1</v>
      </c>
      <c r="K281" s="42">
        <f t="shared" si="335"/>
        <v>367651916265.55408</v>
      </c>
      <c r="L281" s="42">
        <f t="shared" si="343"/>
        <v>101104276973027.37</v>
      </c>
      <c r="M281" s="42">
        <f t="shared" si="336"/>
        <v>3.6028797018964634E+17</v>
      </c>
      <c r="N281" s="42">
        <f t="shared" si="344"/>
        <v>53.245788565382611</v>
      </c>
      <c r="O281" s="46">
        <f t="shared" si="337"/>
        <v>3563.5284774922434</v>
      </c>
      <c r="P281" s="41">
        <v>261</v>
      </c>
      <c r="Q281" s="41">
        <v>1</v>
      </c>
      <c r="S281" s="42">
        <f t="shared" si="370"/>
        <v>863837472637.03931</v>
      </c>
      <c r="T281" s="42">
        <f t="shared" si="366"/>
        <v>225461580358267.25</v>
      </c>
      <c r="U281" s="42">
        <f t="shared" si="361"/>
        <v>1.2286534023373866E+17</v>
      </c>
      <c r="W281" s="42">
        <f t="shared" si="345"/>
        <v>8.1425769280671592</v>
      </c>
      <c r="X281" s="46">
        <f t="shared" si="367"/>
        <v>544.95023071558728</v>
      </c>
      <c r="Y281" s="41">
        <v>239</v>
      </c>
      <c r="Z281" s="41">
        <v>1</v>
      </c>
      <c r="AB281" s="42">
        <f t="shared" si="292"/>
        <v>7440590537.1499901</v>
      </c>
      <c r="AC281" s="42">
        <f t="shared" si="289"/>
        <v>1778301138378.8477</v>
      </c>
      <c r="AD281" s="42">
        <f t="shared" si="286"/>
        <v>5819657238819186</v>
      </c>
      <c r="AE281" s="42">
        <f t="shared" si="362"/>
        <v>48.898679329490655</v>
      </c>
      <c r="AF281" s="46">
        <f t="shared" si="290"/>
        <v>3272.5937768473564</v>
      </c>
      <c r="AG281" s="41">
        <v>211</v>
      </c>
      <c r="AH281" s="41">
        <v>1</v>
      </c>
      <c r="AJ281" s="42">
        <f t="shared" ref="AJ281" si="373">AJ280*AH281</f>
        <v>386086363.73004025</v>
      </c>
      <c r="AK281" s="42">
        <f t="shared" si="305"/>
        <v>81464222747.038498</v>
      </c>
      <c r="AL281" s="42">
        <f t="shared" si="339"/>
        <v>119985683822010.02</v>
      </c>
      <c r="AM281" s="42">
        <f t="shared" si="288"/>
        <v>22.007339451123308</v>
      </c>
      <c r="AN281" s="46">
        <f t="shared" si="306"/>
        <v>1472.8635439705574</v>
      </c>
      <c r="AO281" s="41">
        <v>181</v>
      </c>
      <c r="AP281" s="41">
        <v>1</v>
      </c>
      <c r="AR281" s="42">
        <f t="shared" si="282"/>
        <v>27787732.711772356</v>
      </c>
      <c r="AS281" s="42">
        <f t="shared" si="279"/>
        <v>5029579620.8307962</v>
      </c>
      <c r="AT281" s="42">
        <f t="shared" si="276"/>
        <v>1874776309718.9028</v>
      </c>
      <c r="AU281" s="42">
        <f t="shared" si="340"/>
        <v>5.5695845200796734</v>
      </c>
      <c r="AV281" s="46">
        <f t="shared" si="280"/>
        <v>372.75010061561039</v>
      </c>
      <c r="AW281" s="41">
        <v>134</v>
      </c>
      <c r="AX281" s="41">
        <v>1</v>
      </c>
      <c r="AZ281" s="42">
        <f t="shared" si="369"/>
        <v>8845.4627401012913</v>
      </c>
      <c r="BA281" s="42">
        <f t="shared" si="364"/>
        <v>1185292.0071735731</v>
      </c>
      <c r="BB281" s="42">
        <f t="shared" si="359"/>
        <v>2775028819.4747667</v>
      </c>
      <c r="BC281" s="42">
        <f t="shared" si="277"/>
        <v>34.98220427415739</v>
      </c>
      <c r="BD281" s="46">
        <f t="shared" si="365"/>
        <v>2341.2195498491992</v>
      </c>
      <c r="BE281" s="41">
        <v>89</v>
      </c>
      <c r="BF281" s="41">
        <v>1</v>
      </c>
      <c r="BH281" s="42">
        <f t="shared" si="327"/>
        <v>38.097730440689823</v>
      </c>
      <c r="BI281" s="42">
        <f t="shared" si="324"/>
        <v>3390.6980092213944</v>
      </c>
      <c r="BJ281" s="42">
        <f t="shared" si="321"/>
        <v>5419978.1630366379</v>
      </c>
      <c r="BK281" s="42">
        <f t="shared" si="360"/>
        <v>23.884351558284287</v>
      </c>
      <c r="BL281" s="46">
        <f t="shared" si="325"/>
        <v>1598.4844855827273</v>
      </c>
      <c r="BM281" s="41">
        <v>44</v>
      </c>
      <c r="BN281" s="41">
        <v>1</v>
      </c>
      <c r="BP281" s="42">
        <f t="shared" si="301"/>
        <v>0.28903120785563696</v>
      </c>
      <c r="BQ281" s="42">
        <f t="shared" si="298"/>
        <v>12.717373145648025</v>
      </c>
      <c r="BR281" s="42">
        <f t="shared" si="295"/>
        <v>10585.894849680901</v>
      </c>
      <c r="BS281" s="42">
        <f t="shared" si="322"/>
        <v>12.437560063125463</v>
      </c>
      <c r="BT281" s="46">
        <f t="shared" si="299"/>
        <v>832.39633912161082</v>
      </c>
      <c r="BU281" s="37"/>
      <c r="BV281" s="37"/>
      <c r="BW281" s="37"/>
      <c r="BX281" s="37"/>
      <c r="BY281" s="37"/>
      <c r="BZ281" s="37"/>
      <c r="CB281" s="37"/>
    </row>
    <row r="282" spans="1:80">
      <c r="A282" s="52">
        <v>11.865</v>
      </c>
      <c r="B282" s="39">
        <f t="shared" si="341"/>
        <v>2.38</v>
      </c>
      <c r="C282" s="39">
        <f t="shared" si="331"/>
        <v>2.38</v>
      </c>
      <c r="D282" s="39">
        <f t="shared" si="332"/>
        <v>67.208105999999987</v>
      </c>
      <c r="E282" s="40">
        <f t="shared" si="333"/>
        <v>4.1386219868206752E+16</v>
      </c>
      <c r="F282" s="41">
        <f t="shared" si="342"/>
        <v>55.200000000000031</v>
      </c>
      <c r="G282" s="41">
        <v>276</v>
      </c>
      <c r="H282" s="48">
        <f t="shared" si="334"/>
        <v>276</v>
      </c>
      <c r="I282" s="41">
        <v>1</v>
      </c>
      <c r="K282" s="42">
        <f t="shared" si="335"/>
        <v>367651916265.55408</v>
      </c>
      <c r="L282" s="42">
        <f t="shared" si="343"/>
        <v>101471928889292.92</v>
      </c>
      <c r="M282" s="42">
        <f t="shared" si="336"/>
        <v>4.1386219868206752E+17</v>
      </c>
      <c r="N282" s="42">
        <f t="shared" si="344"/>
        <v>60.685954618812083</v>
      </c>
      <c r="O282" s="46">
        <f t="shared" si="337"/>
        <v>4078.5880707323113</v>
      </c>
      <c r="P282" s="41">
        <v>262</v>
      </c>
      <c r="Q282" s="41">
        <v>1</v>
      </c>
      <c r="S282" s="42">
        <f t="shared" si="370"/>
        <v>863837472637.03931</v>
      </c>
      <c r="T282" s="42">
        <f t="shared" si="366"/>
        <v>226325417830904.31</v>
      </c>
      <c r="U282" s="42">
        <f t="shared" si="361"/>
        <v>1.4143234097941008E+17</v>
      </c>
      <c r="W282" s="42">
        <f t="shared" si="345"/>
        <v>9.2980899311828011</v>
      </c>
      <c r="X282" s="46">
        <f t="shared" si="367"/>
        <v>624.90701369246631</v>
      </c>
      <c r="Y282" s="49">
        <v>240</v>
      </c>
      <c r="Z282" s="41">
        <v>8</v>
      </c>
      <c r="AB282" s="42">
        <f t="shared" si="292"/>
        <v>59524724297.199921</v>
      </c>
      <c r="AC282" s="42">
        <f t="shared" si="289"/>
        <v>14285933831327.98</v>
      </c>
      <c r="AD282" s="42">
        <f t="shared" si="286"/>
        <v>6699104445713722</v>
      </c>
      <c r="AE282" s="42">
        <f t="shared" si="362"/>
        <v>6.9772849214294057</v>
      </c>
      <c r="AF282" s="46">
        <f t="shared" si="290"/>
        <v>468.93010459162906</v>
      </c>
      <c r="AG282" s="41">
        <v>212</v>
      </c>
      <c r="AH282" s="41">
        <v>1</v>
      </c>
      <c r="AJ282" s="42">
        <f t="shared" ref="AJ282" si="374">AJ281*AH282</f>
        <v>386086363.73004025</v>
      </c>
      <c r="AK282" s="42">
        <f t="shared" si="305"/>
        <v>81850309110.768539</v>
      </c>
      <c r="AL282" s="42">
        <f t="shared" si="339"/>
        <v>138117520487704.73</v>
      </c>
      <c r="AM282" s="42">
        <f t="shared" si="288"/>
        <v>25.107692012123216</v>
      </c>
      <c r="AN282" s="46">
        <f t="shared" si="306"/>
        <v>1687.44042616613</v>
      </c>
      <c r="AO282" s="41">
        <v>182</v>
      </c>
      <c r="AP282" s="41">
        <v>1</v>
      </c>
      <c r="AR282" s="42">
        <f t="shared" si="282"/>
        <v>27787732.711772356</v>
      </c>
      <c r="AS282" s="42">
        <f t="shared" si="279"/>
        <v>5057367353.5425692</v>
      </c>
      <c r="AT282" s="42">
        <f t="shared" si="276"/>
        <v>2158086257620.3818</v>
      </c>
      <c r="AU282" s="42">
        <f t="shared" si="340"/>
        <v>6.3492531309630023</v>
      </c>
      <c r="AV282" s="46">
        <f t="shared" si="280"/>
        <v>426.72127744659326</v>
      </c>
      <c r="AW282" s="41">
        <v>135</v>
      </c>
      <c r="AX282" s="41">
        <v>1</v>
      </c>
      <c r="AZ282" s="42">
        <f t="shared" si="369"/>
        <v>8845.4627401012913</v>
      </c>
      <c r="BA282" s="42">
        <f t="shared" si="364"/>
        <v>1194137.4699136743</v>
      </c>
      <c r="BB282" s="42">
        <f t="shared" si="359"/>
        <v>3194381926.4000292</v>
      </c>
      <c r="BC282" s="42">
        <f t="shared" si="277"/>
        <v>39.802546406363334</v>
      </c>
      <c r="BD282" s="46">
        <f t="shared" si="365"/>
        <v>2675.0537579487855</v>
      </c>
      <c r="BE282" s="49">
        <v>90</v>
      </c>
      <c r="BF282" s="41">
        <v>1</v>
      </c>
      <c r="BH282" s="42">
        <f t="shared" si="327"/>
        <v>38.097730440689823</v>
      </c>
      <c r="BI282" s="42">
        <f t="shared" si="324"/>
        <v>3428.7957396620841</v>
      </c>
      <c r="BJ282" s="42">
        <f t="shared" si="321"/>
        <v>6239027.2000000374</v>
      </c>
      <c r="BK282" s="42">
        <f t="shared" si="360"/>
        <v>27.074073791249948</v>
      </c>
      <c r="BL282" s="46">
        <f t="shared" si="325"/>
        <v>1819.597221214148</v>
      </c>
      <c r="BM282" s="41">
        <v>45</v>
      </c>
      <c r="BN282" s="41">
        <v>1</v>
      </c>
      <c r="BP282" s="42">
        <f t="shared" si="301"/>
        <v>0.28903120785563696</v>
      </c>
      <c r="BQ282" s="42">
        <f t="shared" si="298"/>
        <v>13.006404353503664</v>
      </c>
      <c r="BR282" s="42">
        <f t="shared" si="295"/>
        <v>12185.600000000035</v>
      </c>
      <c r="BS282" s="42">
        <f t="shared" si="322"/>
        <v>13.940168067226935</v>
      </c>
      <c r="BT282" s="46">
        <f t="shared" si="299"/>
        <v>936.89229312000282</v>
      </c>
      <c r="BU282" s="37"/>
      <c r="BV282" s="37"/>
      <c r="BW282" s="37"/>
      <c r="BX282" s="37"/>
      <c r="BY282" s="37"/>
      <c r="BZ282" s="37"/>
      <c r="CB282" s="37"/>
    </row>
    <row r="283" spans="1:80">
      <c r="A283" s="52">
        <v>11.865</v>
      </c>
      <c r="B283" s="39">
        <f t="shared" si="341"/>
        <v>2.3849999999999998</v>
      </c>
      <c r="C283" s="39">
        <f t="shared" si="331"/>
        <v>2.3849999999999998</v>
      </c>
      <c r="D283" s="39">
        <f t="shared" si="332"/>
        <v>67.490789624999991</v>
      </c>
      <c r="E283" s="40">
        <f t="shared" si="333"/>
        <v>4.7540282682154696E+16</v>
      </c>
      <c r="F283" s="41">
        <f t="shared" si="342"/>
        <v>55.400000000000034</v>
      </c>
      <c r="G283" s="41">
        <v>277</v>
      </c>
      <c r="H283" s="48">
        <f t="shared" si="334"/>
        <v>277</v>
      </c>
      <c r="I283" s="41">
        <v>1</v>
      </c>
      <c r="K283" s="42">
        <f t="shared" si="335"/>
        <v>367651916265.55408</v>
      </c>
      <c r="L283" s="42">
        <f t="shared" si="343"/>
        <v>101839580805558.48</v>
      </c>
      <c r="M283" s="42">
        <f t="shared" si="336"/>
        <v>4.7540282682154694E+17</v>
      </c>
      <c r="N283" s="42">
        <f t="shared" si="344"/>
        <v>69.167272049255118</v>
      </c>
      <c r="O283" s="46">
        <f t="shared" si="337"/>
        <v>4668.1538068114187</v>
      </c>
      <c r="P283" s="41">
        <v>263</v>
      </c>
      <c r="Q283" s="41">
        <v>1</v>
      </c>
      <c r="S283" s="42">
        <f t="shared" si="370"/>
        <v>863837472637.03931</v>
      </c>
      <c r="T283" s="42">
        <f t="shared" si="366"/>
        <v>227189255303541.34</v>
      </c>
      <c r="U283" s="42">
        <f t="shared" si="361"/>
        <v>1.6280440645463494E+17</v>
      </c>
      <c r="W283" s="42">
        <f t="shared" si="345"/>
        <v>10.617783312171735</v>
      </c>
      <c r="X283" s="46">
        <f t="shared" si="367"/>
        <v>716.60257980561812</v>
      </c>
      <c r="Y283" s="41">
        <v>241</v>
      </c>
      <c r="Z283" s="41">
        <v>1</v>
      </c>
      <c r="AB283" s="42">
        <f t="shared" si="292"/>
        <v>59524724297.199921</v>
      </c>
      <c r="AC283" s="42">
        <f t="shared" si="289"/>
        <v>14345458555625.182</v>
      </c>
      <c r="AD283" s="42">
        <f t="shared" si="286"/>
        <v>7711416748880694</v>
      </c>
      <c r="AE283" s="42">
        <f t="shared" si="362"/>
        <v>7.9648065110625819</v>
      </c>
      <c r="AF283" s="46">
        <f t="shared" si="290"/>
        <v>537.55108064195485</v>
      </c>
      <c r="AG283" s="41">
        <v>213</v>
      </c>
      <c r="AH283" s="41">
        <v>1</v>
      </c>
      <c r="AJ283" s="42">
        <f t="shared" ref="AJ283" si="375">AJ282*AH283</f>
        <v>386086363.73004025</v>
      </c>
      <c r="AK283" s="42">
        <f t="shared" si="305"/>
        <v>82236395474.498581</v>
      </c>
      <c r="AL283" s="42">
        <f t="shared" si="339"/>
        <v>158988678178353.87</v>
      </c>
      <c r="AM283" s="42">
        <f t="shared" si="288"/>
        <v>28.645580193549733</v>
      </c>
      <c r="AN283" s="46">
        <f t="shared" si="306"/>
        <v>1933.3128265289315</v>
      </c>
      <c r="AO283" s="41">
        <v>183</v>
      </c>
      <c r="AP283" s="41">
        <v>1</v>
      </c>
      <c r="AR283" s="42">
        <f t="shared" si="282"/>
        <v>27787732.711772356</v>
      </c>
      <c r="AS283" s="42">
        <f t="shared" si="279"/>
        <v>5085155086.2543411</v>
      </c>
      <c r="AT283" s="42">
        <f t="shared" si="276"/>
        <v>2484198096536.7749</v>
      </c>
      <c r="AU283" s="42">
        <f t="shared" si="340"/>
        <v>7.2383155646057684</v>
      </c>
      <c r="AV283" s="46">
        <f t="shared" si="280"/>
        <v>488.51963301017093</v>
      </c>
      <c r="AW283" s="41">
        <v>136</v>
      </c>
      <c r="AX283" s="41">
        <v>1</v>
      </c>
      <c r="AZ283" s="42">
        <f t="shared" si="369"/>
        <v>8845.4627401012913</v>
      </c>
      <c r="BA283" s="42">
        <f t="shared" si="364"/>
        <v>1202982.9326537757</v>
      </c>
      <c r="BB283" s="42">
        <f t="shared" si="359"/>
        <v>3677090048.2562256</v>
      </c>
      <c r="BC283" s="42">
        <f t="shared" si="277"/>
        <v>45.289788264874382</v>
      </c>
      <c r="BD283" s="46">
        <f t="shared" si="365"/>
        <v>3056.6435719454303</v>
      </c>
      <c r="BE283" s="41">
        <v>91</v>
      </c>
      <c r="BF283" s="41">
        <v>1</v>
      </c>
      <c r="BH283" s="42">
        <f t="shared" si="327"/>
        <v>38.097730440689823</v>
      </c>
      <c r="BI283" s="42">
        <f t="shared" si="324"/>
        <v>3466.8934701027738</v>
      </c>
      <c r="BJ283" s="42">
        <f t="shared" si="321"/>
        <v>7181816.5005004173</v>
      </c>
      <c r="BK283" s="42">
        <f t="shared" si="360"/>
        <v>30.693703829335941</v>
      </c>
      <c r="BL283" s="46">
        <f t="shared" si="325"/>
        <v>2071.5423079577686</v>
      </c>
      <c r="BM283" s="41">
        <v>46</v>
      </c>
      <c r="BN283" s="41">
        <v>1</v>
      </c>
      <c r="BP283" s="42">
        <f t="shared" si="301"/>
        <v>0.28903120785563696</v>
      </c>
      <c r="BQ283" s="42">
        <f t="shared" si="298"/>
        <v>13.2954355613593</v>
      </c>
      <c r="BR283" s="42">
        <f t="shared" si="295"/>
        <v>14026.985352539836</v>
      </c>
      <c r="BS283" s="42">
        <f t="shared" si="322"/>
        <v>15.63209784362172</v>
      </c>
      <c r="BT283" s="46">
        <f t="shared" si="299"/>
        <v>1055.0226269612895</v>
      </c>
      <c r="BV283" s="41" t="s">
        <v>32</v>
      </c>
      <c r="BX283" s="42"/>
      <c r="BY283" s="42"/>
      <c r="BZ283" s="42"/>
      <c r="CB283" s="41" t="s">
        <v>32</v>
      </c>
    </row>
    <row r="284" spans="1:80">
      <c r="A284" s="52">
        <v>11.865</v>
      </c>
      <c r="B284" s="39">
        <f t="shared" si="341"/>
        <v>2.39</v>
      </c>
      <c r="C284" s="39">
        <f t="shared" si="331"/>
        <v>2.39</v>
      </c>
      <c r="D284" s="39">
        <f t="shared" si="332"/>
        <v>67.774066500000004</v>
      </c>
      <c r="E284" s="40">
        <f t="shared" si="333"/>
        <v>5.4609444513085136E+16</v>
      </c>
      <c r="F284" s="41">
        <f t="shared" si="342"/>
        <v>55.600000000000023</v>
      </c>
      <c r="G284" s="41">
        <v>278</v>
      </c>
      <c r="H284" s="48">
        <f t="shared" si="334"/>
        <v>278</v>
      </c>
      <c r="I284" s="41">
        <v>1</v>
      </c>
      <c r="K284" s="42">
        <f t="shared" si="335"/>
        <v>367651916265.55408</v>
      </c>
      <c r="L284" s="42">
        <f t="shared" si="343"/>
        <v>102207232721824.03</v>
      </c>
      <c r="M284" s="42">
        <f t="shared" si="336"/>
        <v>5.4609444513085133E+17</v>
      </c>
      <c r="N284" s="42">
        <f t="shared" si="344"/>
        <v>78.835637635566059</v>
      </c>
      <c r="O284" s="46">
        <f t="shared" si="337"/>
        <v>5343.0117476827572</v>
      </c>
      <c r="P284" s="41">
        <v>264</v>
      </c>
      <c r="Q284" s="41">
        <v>1</v>
      </c>
      <c r="S284" s="42">
        <f t="shared" si="370"/>
        <v>863837472637.03931</v>
      </c>
      <c r="T284" s="42">
        <f t="shared" si="366"/>
        <v>228053092776178.37</v>
      </c>
      <c r="U284" s="42">
        <f t="shared" si="361"/>
        <v>1.8740521499995456E+17</v>
      </c>
      <c r="W284" s="42">
        <f t="shared" si="345"/>
        <v>12.12501155605773</v>
      </c>
      <c r="X284" s="46">
        <f t="shared" si="367"/>
        <v>821.76133951352517</v>
      </c>
      <c r="Y284" s="41">
        <v>242</v>
      </c>
      <c r="Z284" s="41">
        <v>1</v>
      </c>
      <c r="AB284" s="42">
        <f t="shared" si="292"/>
        <v>59524724297.199921</v>
      </c>
      <c r="AC284" s="42">
        <f t="shared" si="289"/>
        <v>14404983279922.381</v>
      </c>
      <c r="AD284" s="42">
        <f t="shared" si="286"/>
        <v>8876662157058554</v>
      </c>
      <c r="AE284" s="42">
        <f t="shared" si="362"/>
        <v>9.0922922808857365</v>
      </c>
      <c r="AF284" s="46">
        <f t="shared" si="290"/>
        <v>616.22162168218665</v>
      </c>
      <c r="AG284" s="41">
        <v>214</v>
      </c>
      <c r="AH284" s="41">
        <v>1</v>
      </c>
      <c r="AJ284" s="42">
        <f t="shared" ref="AJ284" si="376">AJ283*AH284</f>
        <v>386086363.73004025</v>
      </c>
      <c r="AK284" s="42">
        <f t="shared" si="305"/>
        <v>82622481838.228607</v>
      </c>
      <c r="AL284" s="42">
        <f t="shared" si="339"/>
        <v>183012905273392.53</v>
      </c>
      <c r="AM284" s="42">
        <f t="shared" si="288"/>
        <v>32.682851045159879</v>
      </c>
      <c r="AN284" s="46">
        <f t="shared" si="306"/>
        <v>2215.0497201442604</v>
      </c>
      <c r="AO284" s="41">
        <v>184</v>
      </c>
      <c r="AP284" s="41">
        <v>1</v>
      </c>
      <c r="AR284" s="42">
        <f t="shared" si="282"/>
        <v>27787732.711772356</v>
      </c>
      <c r="AS284" s="42">
        <f t="shared" si="279"/>
        <v>5112942818.9661131</v>
      </c>
      <c r="AT284" s="42">
        <f t="shared" si="276"/>
        <v>2859576644896.7529</v>
      </c>
      <c r="AU284" s="42">
        <f t="shared" si="340"/>
        <v>8.2521528040182872</v>
      </c>
      <c r="AV284" s="46">
        <f t="shared" si="280"/>
        <v>559.2819529076969</v>
      </c>
      <c r="AW284" s="41">
        <v>137</v>
      </c>
      <c r="AX284" s="41">
        <v>1</v>
      </c>
      <c r="AZ284" s="42">
        <f t="shared" si="369"/>
        <v>8845.4627401012913</v>
      </c>
      <c r="BA284" s="42">
        <f t="shared" si="364"/>
        <v>1211828.3953938768</v>
      </c>
      <c r="BB284" s="42">
        <f t="shared" si="359"/>
        <v>4232722357.3009925</v>
      </c>
      <c r="BC284" s="42">
        <f t="shared" si="277"/>
        <v>51.53652279870586</v>
      </c>
      <c r="BD284" s="46">
        <f t="shared" si="365"/>
        <v>3492.839723338257</v>
      </c>
      <c r="BE284" s="41">
        <v>92</v>
      </c>
      <c r="BF284" s="41">
        <v>1</v>
      </c>
      <c r="BH284" s="42">
        <f t="shared" si="327"/>
        <v>38.097730440689823</v>
      </c>
      <c r="BI284" s="42">
        <f t="shared" si="324"/>
        <v>3504.9912005434635</v>
      </c>
      <c r="BJ284" s="42">
        <f t="shared" si="321"/>
        <v>8267035.8541034758</v>
      </c>
      <c r="BK284" s="42">
        <f t="shared" si="360"/>
        <v>34.80161071225762</v>
      </c>
      <c r="BL284" s="46">
        <f t="shared" si="325"/>
        <v>2358.6466787196605</v>
      </c>
      <c r="BM284" s="41">
        <v>47</v>
      </c>
      <c r="BN284" s="41">
        <v>1</v>
      </c>
      <c r="BP284" s="42">
        <f t="shared" si="301"/>
        <v>0.28903120785563696</v>
      </c>
      <c r="BQ284" s="42">
        <f t="shared" si="298"/>
        <v>13.584466769214938</v>
      </c>
      <c r="BR284" s="42">
        <f t="shared" si="295"/>
        <v>16146.5544025458</v>
      </c>
      <c r="BS284" s="42">
        <f t="shared" si="322"/>
        <v>17.537743743618364</v>
      </c>
      <c r="BT284" s="46">
        <f t="shared" si="299"/>
        <v>1188.6042107399501</v>
      </c>
      <c r="BV284" s="44">
        <v>1</v>
      </c>
      <c r="BX284" s="42"/>
      <c r="BY284" s="42"/>
      <c r="BZ284" s="42"/>
      <c r="CB284" s="51">
        <f>10+$G289/20</f>
        <v>24.15</v>
      </c>
    </row>
    <row r="285" spans="1:80">
      <c r="A285" s="52">
        <v>11.865</v>
      </c>
      <c r="B285" s="39">
        <f t="shared" si="341"/>
        <v>2.395</v>
      </c>
      <c r="C285" s="39">
        <f t="shared" si="331"/>
        <v>2.395</v>
      </c>
      <c r="D285" s="39">
        <f t="shared" si="332"/>
        <v>68.057936625000011</v>
      </c>
      <c r="E285" s="40">
        <f t="shared" si="333"/>
        <v>6.2729779079482768E+16</v>
      </c>
      <c r="F285" s="41">
        <f t="shared" si="342"/>
        <v>55.800000000000026</v>
      </c>
      <c r="G285" s="41">
        <v>279</v>
      </c>
      <c r="H285" s="48">
        <f t="shared" si="334"/>
        <v>279</v>
      </c>
      <c r="I285" s="41">
        <v>1</v>
      </c>
      <c r="K285" s="42">
        <f t="shared" si="335"/>
        <v>367651916265.55408</v>
      </c>
      <c r="L285" s="42">
        <f t="shared" si="343"/>
        <v>102574884638089.59</v>
      </c>
      <c r="M285" s="42">
        <f t="shared" si="336"/>
        <v>6.2729779079482765E+17</v>
      </c>
      <c r="N285" s="42">
        <f t="shared" si="344"/>
        <v>89.857419562160004</v>
      </c>
      <c r="O285" s="46">
        <f t="shared" si="337"/>
        <v>6115.5105658475222</v>
      </c>
      <c r="P285" s="41">
        <v>265</v>
      </c>
      <c r="Q285" s="41">
        <v>1</v>
      </c>
      <c r="S285" s="42">
        <f t="shared" si="370"/>
        <v>863837472637.03931</v>
      </c>
      <c r="T285" s="42">
        <f t="shared" si="366"/>
        <v>228916930248815.41</v>
      </c>
      <c r="U285" s="42">
        <f t="shared" si="361"/>
        <v>2.1572242215105059E+17</v>
      </c>
      <c r="W285" s="42">
        <f t="shared" si="345"/>
        <v>13.846454931605395</v>
      </c>
      <c r="X285" s="46">
        <f t="shared" si="367"/>
        <v>942.36115221611885</v>
      </c>
      <c r="Y285" s="41">
        <v>243</v>
      </c>
      <c r="Z285" s="41">
        <v>1</v>
      </c>
      <c r="AB285" s="42">
        <f t="shared" si="292"/>
        <v>59524724297.199921</v>
      </c>
      <c r="AC285" s="42">
        <f t="shared" si="289"/>
        <v>14464508004219.58</v>
      </c>
      <c r="AD285" s="42">
        <f t="shared" si="286"/>
        <v>1.0217939031940518E+16</v>
      </c>
      <c r="AE285" s="42">
        <f t="shared" si="362"/>
        <v>10.379605866263985</v>
      </c>
      <c r="AF285" s="46">
        <f t="shared" si="290"/>
        <v>706.41455823867261</v>
      </c>
      <c r="AG285" s="41">
        <v>215</v>
      </c>
      <c r="AH285" s="41">
        <v>1</v>
      </c>
      <c r="AJ285" s="42">
        <f t="shared" ref="AJ285" si="377">AJ284*AH285</f>
        <v>386086363.73004025</v>
      </c>
      <c r="AK285" s="42">
        <f t="shared" si="305"/>
        <v>83008568201.958649</v>
      </c>
      <c r="AL285" s="42">
        <f t="shared" si="339"/>
        <v>210666427881884.62</v>
      </c>
      <c r="AM285" s="42">
        <f t="shared" si="288"/>
        <v>37.290107073408791</v>
      </c>
      <c r="AN285" s="46">
        <f t="shared" si="306"/>
        <v>2537.8877439415201</v>
      </c>
      <c r="AO285" s="41">
        <v>185</v>
      </c>
      <c r="AP285" s="41">
        <v>1</v>
      </c>
      <c r="AR285" s="42">
        <f t="shared" si="282"/>
        <v>27787732.711772356</v>
      </c>
      <c r="AS285" s="42">
        <f t="shared" si="279"/>
        <v>5140730551.677886</v>
      </c>
      <c r="AT285" s="42">
        <f t="shared" si="276"/>
        <v>3291662935654.4414</v>
      </c>
      <c r="AU285" s="42">
        <f t="shared" si="340"/>
        <v>9.4083125842489679</v>
      </c>
      <c r="AV285" s="46">
        <f t="shared" si="280"/>
        <v>640.31034160700631</v>
      </c>
      <c r="AW285" s="41">
        <v>138</v>
      </c>
      <c r="AX285" s="41">
        <v>1</v>
      </c>
      <c r="AZ285" s="42">
        <f t="shared" si="369"/>
        <v>8845.4627401012913</v>
      </c>
      <c r="BA285" s="42">
        <f t="shared" si="364"/>
        <v>1220673.8581339782</v>
      </c>
      <c r="BB285" s="42">
        <f t="shared" si="359"/>
        <v>4872293010.6832724</v>
      </c>
      <c r="BC285" s="42">
        <f t="shared" si="277"/>
        <v>58.648238980503663</v>
      </c>
      <c r="BD285" s="46">
        <f t="shared" si="365"/>
        <v>3991.4781317029738</v>
      </c>
      <c r="BE285" s="41">
        <v>93</v>
      </c>
      <c r="BF285" s="41">
        <v>1</v>
      </c>
      <c r="BH285" s="42">
        <f t="shared" si="327"/>
        <v>38.097730440689823</v>
      </c>
      <c r="BI285" s="42">
        <f t="shared" si="324"/>
        <v>3543.0889309841536</v>
      </c>
      <c r="BJ285" s="42">
        <f t="shared" si="321"/>
        <v>9516197.2864907365</v>
      </c>
      <c r="BK285" s="42">
        <f t="shared" si="360"/>
        <v>39.464136612812013</v>
      </c>
      <c r="BL285" s="46">
        <f t="shared" si="325"/>
        <v>2685.8477085551026</v>
      </c>
      <c r="BM285" s="41">
        <v>48</v>
      </c>
      <c r="BN285" s="41">
        <v>1</v>
      </c>
      <c r="BP285" s="42">
        <f t="shared" si="301"/>
        <v>0.28903120785563696</v>
      </c>
      <c r="BQ285" s="42">
        <f t="shared" si="298"/>
        <v>13.873497977070574</v>
      </c>
      <c r="BR285" s="42">
        <f t="shared" si="295"/>
        <v>18586.322825177165</v>
      </c>
      <c r="BS285" s="42">
        <f t="shared" si="322"/>
        <v>19.684696486321325</v>
      </c>
      <c r="BT285" s="46">
        <f t="shared" si="299"/>
        <v>1339.6998259484171</v>
      </c>
      <c r="BV285" s="42" t="s">
        <v>1</v>
      </c>
      <c r="BX285" s="42"/>
      <c r="BY285" s="42"/>
      <c r="BZ285" s="42"/>
      <c r="CB285" s="46" t="s">
        <v>3</v>
      </c>
    </row>
    <row r="286" spans="1:80">
      <c r="A286" s="52">
        <v>11.865</v>
      </c>
      <c r="B286" s="39">
        <f t="shared" si="341"/>
        <v>2.4000000000000004</v>
      </c>
      <c r="C286" s="39">
        <f t="shared" si="331"/>
        <v>2.4000000000000004</v>
      </c>
      <c r="D286" s="39">
        <f>A286*B286*C286*1</f>
        <v>68.342400000000026</v>
      </c>
      <c r="E286" s="40">
        <f t="shared" si="333"/>
        <v>7.205759403792928E+16</v>
      </c>
      <c r="F286" s="41">
        <f t="shared" si="342"/>
        <v>56.000000000000028</v>
      </c>
      <c r="G286" s="49">
        <v>280</v>
      </c>
      <c r="H286" s="48">
        <f t="shared" si="334"/>
        <v>280</v>
      </c>
      <c r="I286" s="41">
        <v>16</v>
      </c>
      <c r="K286" s="42">
        <f t="shared" si="335"/>
        <v>5882430660248.8652</v>
      </c>
      <c r="L286" s="42">
        <f t="shared" si="343"/>
        <v>1647080584869682.2</v>
      </c>
      <c r="M286" s="42">
        <f t="shared" si="336"/>
        <v>7.205759403792928E+17</v>
      </c>
      <c r="N286" s="42">
        <f t="shared" si="344"/>
        <v>6.4013958399071571</v>
      </c>
      <c r="O286" s="46">
        <f t="shared" si="337"/>
        <v>437.48675504927104</v>
      </c>
      <c r="P286" s="41">
        <v>266</v>
      </c>
      <c r="Q286" s="41">
        <v>1</v>
      </c>
      <c r="S286" s="42">
        <f t="shared" si="370"/>
        <v>863837472637.03931</v>
      </c>
      <c r="T286" s="42">
        <f t="shared" si="366"/>
        <v>229780767721452.47</v>
      </c>
      <c r="U286" s="42">
        <f t="shared" si="361"/>
        <v>2.4831731920924032E+17</v>
      </c>
      <c r="W286" s="42">
        <f t="shared" si="345"/>
        <v>15.812593587987564</v>
      </c>
      <c r="X286" s="46">
        <f t="shared" si="367"/>
        <v>1080.6705960276818</v>
      </c>
      <c r="Y286" s="41">
        <v>244</v>
      </c>
      <c r="Z286" s="41">
        <v>1</v>
      </c>
      <c r="AB286" s="42">
        <f t="shared" si="292"/>
        <v>59524724297.199921</v>
      </c>
      <c r="AC286" s="42">
        <f t="shared" si="289"/>
        <v>14524032728516.781</v>
      </c>
      <c r="AD286" s="42">
        <f t="shared" si="286"/>
        <v>1.1761833577402994E+16</v>
      </c>
      <c r="AE286" s="42">
        <f t="shared" si="362"/>
        <v>11.849433424864303</v>
      </c>
      <c r="AF286" s="46">
        <f t="shared" si="290"/>
        <v>809.81871889544641</v>
      </c>
      <c r="AG286" s="41">
        <v>216</v>
      </c>
      <c r="AH286" s="41">
        <v>1</v>
      </c>
      <c r="AJ286" s="42">
        <f t="shared" ref="AJ286" si="378">AJ285*AH286</f>
        <v>386086363.73004025</v>
      </c>
      <c r="AK286" s="42">
        <f t="shared" si="305"/>
        <v>83394654565.68869</v>
      </c>
      <c r="AL286" s="42">
        <f t="shared" si="339"/>
        <v>242497382040272.94</v>
      </c>
      <c r="AM286" s="42">
        <f t="shared" si="288"/>
        <v>42.547947463133362</v>
      </c>
      <c r="AN286" s="46">
        <f t="shared" si="306"/>
        <v>2907.8288447044465</v>
      </c>
      <c r="AO286" s="41">
        <v>186</v>
      </c>
      <c r="AP286" s="41">
        <v>1</v>
      </c>
      <c r="AR286" s="42">
        <f t="shared" si="282"/>
        <v>27787732.711772356</v>
      </c>
      <c r="AS286" s="42">
        <f t="shared" si="279"/>
        <v>5168518284.389658</v>
      </c>
      <c r="AT286" s="42">
        <f t="shared" si="276"/>
        <v>3789021594379.2568</v>
      </c>
      <c r="AU286" s="42">
        <f t="shared" si="340"/>
        <v>10.726815168321011</v>
      </c>
      <c r="AV286" s="46">
        <f t="shared" si="280"/>
        <v>733.09629295946206</v>
      </c>
      <c r="AW286" s="41">
        <v>139</v>
      </c>
      <c r="AX286" s="41">
        <v>1</v>
      </c>
      <c r="AZ286" s="42">
        <f t="shared" si="369"/>
        <v>8845.4627401012913</v>
      </c>
      <c r="BA286" s="42">
        <f t="shared" si="364"/>
        <v>1229519.3208740796</v>
      </c>
      <c r="BB286" s="42">
        <f t="shared" si="359"/>
        <v>5608479298.3068991</v>
      </c>
      <c r="BC286" s="42">
        <f t="shared" si="277"/>
        <v>66.745122963133028</v>
      </c>
      <c r="BD286" s="46">
        <f t="shared" si="365"/>
        <v>4561.5218915956248</v>
      </c>
      <c r="BE286" s="41">
        <v>94</v>
      </c>
      <c r="BF286" s="41">
        <v>1</v>
      </c>
      <c r="BH286" s="42">
        <f t="shared" si="327"/>
        <v>38.097730440689823</v>
      </c>
      <c r="BI286" s="42">
        <f t="shared" si="324"/>
        <v>3581.1866614248434</v>
      </c>
      <c r="BJ286" s="42">
        <f t="shared" si="321"/>
        <v>10954061.129505627</v>
      </c>
      <c r="BK286" s="42">
        <f t="shared" si="360"/>
        <v>44.756691583620032</v>
      </c>
      <c r="BL286" s="46">
        <f t="shared" si="325"/>
        <v>3058.7797188843947</v>
      </c>
      <c r="BM286" s="41">
        <v>49</v>
      </c>
      <c r="BN286" s="41">
        <v>1</v>
      </c>
      <c r="BP286" s="42">
        <f t="shared" si="301"/>
        <v>0.28903120785563696</v>
      </c>
      <c r="BQ286" s="42">
        <f t="shared" si="298"/>
        <v>14.16252918492621</v>
      </c>
      <c r="BR286" s="42">
        <f t="shared" si="295"/>
        <v>21394.650643565619</v>
      </c>
      <c r="BS286" s="42">
        <f t="shared" si="322"/>
        <v>22.104167118989984</v>
      </c>
      <c r="BT286" s="46">
        <f t="shared" si="299"/>
        <v>1510.6518309128617</v>
      </c>
      <c r="BV286" s="42">
        <f>1/$D289</f>
        <v>1.201970901134878E-2</v>
      </c>
      <c r="BW286" s="57">
        <f>BV286*$E289</f>
        <v>1312779264637361.5</v>
      </c>
      <c r="BX286" s="42"/>
      <c r="BY286" s="42"/>
      <c r="BZ286" s="42"/>
      <c r="CB286" s="46">
        <f>$E289*CB284</f>
        <v>2.6376361699820129E+18</v>
      </c>
    </row>
    <row r="287" spans="1:80">
      <c r="A287" s="52">
        <v>11.865</v>
      </c>
      <c r="B287" s="39">
        <f t="shared" si="341"/>
        <v>2.4050000000000002</v>
      </c>
      <c r="C287" s="39">
        <f t="shared" si="331"/>
        <v>2.4050000000000002</v>
      </c>
      <c r="D287" s="39">
        <f t="shared" si="332"/>
        <v>68.627456625000022</v>
      </c>
      <c r="E287" s="40">
        <f t="shared" si="333"/>
        <v>8.2772439736413536E+16</v>
      </c>
      <c r="F287" s="41">
        <f t="shared" si="342"/>
        <v>56.200000000000031</v>
      </c>
      <c r="G287" s="41">
        <v>281</v>
      </c>
      <c r="H287" s="48">
        <f t="shared" si="334"/>
        <v>281</v>
      </c>
      <c r="I287" s="41">
        <v>1</v>
      </c>
      <c r="K287" s="42">
        <f t="shared" si="335"/>
        <v>5882430660248.8652</v>
      </c>
      <c r="L287" s="42">
        <f t="shared" si="343"/>
        <v>1652963015529931.2</v>
      </c>
      <c r="M287" s="42">
        <f t="shared" si="336"/>
        <v>8.2772439736413542E+17</v>
      </c>
      <c r="N287" s="42">
        <f t="shared" si="344"/>
        <v>7.2966701781442538</v>
      </c>
      <c r="O287" s="46">
        <f t="shared" si="337"/>
        <v>500.75191615752595</v>
      </c>
      <c r="P287" s="41">
        <v>267</v>
      </c>
      <c r="Q287" s="41">
        <v>1</v>
      </c>
      <c r="S287" s="42">
        <f t="shared" si="370"/>
        <v>863837472637.03931</v>
      </c>
      <c r="T287" s="42">
        <f t="shared" si="366"/>
        <v>230644605194089.5</v>
      </c>
      <c r="U287" s="42">
        <f t="shared" si="361"/>
        <v>2.8583594962645498E+17</v>
      </c>
      <c r="W287" s="42">
        <f t="shared" si="345"/>
        <v>18.058249301123123</v>
      </c>
      <c r="X287" s="46">
        <f t="shared" si="367"/>
        <v>1239.291720636264</v>
      </c>
      <c r="Y287" s="41">
        <v>245</v>
      </c>
      <c r="Z287" s="41">
        <v>1</v>
      </c>
      <c r="AB287" s="42">
        <f t="shared" si="292"/>
        <v>59524724297.199921</v>
      </c>
      <c r="AC287" s="42">
        <f t="shared" si="289"/>
        <v>14583557452813.98</v>
      </c>
      <c r="AD287" s="42">
        <f t="shared" si="286"/>
        <v>1.3538946379782774E+16</v>
      </c>
      <c r="AE287" s="42">
        <f t="shared" si="362"/>
        <v>13.527685169911237</v>
      </c>
      <c r="AF287" s="46">
        <f t="shared" si="290"/>
        <v>928.37062723473946</v>
      </c>
      <c r="AG287" s="41">
        <v>217</v>
      </c>
      <c r="AH287" s="41">
        <v>1</v>
      </c>
      <c r="AJ287" s="42">
        <f t="shared" ref="AJ287" si="379">AJ286*AH287</f>
        <v>386086363.73004025</v>
      </c>
      <c r="AK287" s="42">
        <f t="shared" si="305"/>
        <v>83780740929.418732</v>
      </c>
      <c r="AL287" s="42">
        <f t="shared" si="339"/>
        <v>279136669557084.09</v>
      </c>
      <c r="AM287" s="42">
        <f t="shared" si="288"/>
        <v>48.548385493497193</v>
      </c>
      <c r="AN287" s="46">
        <f t="shared" si="306"/>
        <v>3331.7522196687587</v>
      </c>
      <c r="AO287" s="41">
        <v>187</v>
      </c>
      <c r="AP287" s="41">
        <v>1</v>
      </c>
      <c r="AR287" s="42">
        <f t="shared" si="282"/>
        <v>27787732.711772356</v>
      </c>
      <c r="AS287" s="42">
        <f t="shared" si="279"/>
        <v>5196306017.1014309</v>
      </c>
      <c r="AT287" s="42">
        <f t="shared" si="276"/>
        <v>4361510461829.4287</v>
      </c>
      <c r="AU287" s="42">
        <f t="shared" si="340"/>
        <v>12.230502345638804</v>
      </c>
      <c r="AV287" s="46">
        <f t="shared" si="280"/>
        <v>839.34826922728803</v>
      </c>
      <c r="AW287" s="49">
        <v>140</v>
      </c>
      <c r="AX287" s="41">
        <v>12</v>
      </c>
      <c r="AZ287" s="42">
        <f t="shared" si="369"/>
        <v>106145.5528812155</v>
      </c>
      <c r="BA287" s="42">
        <f t="shared" si="364"/>
        <v>14860377.40337017</v>
      </c>
      <c r="BB287" s="42">
        <f t="shared" si="359"/>
        <v>6455872716.8000603</v>
      </c>
      <c r="BC287" s="42">
        <f t="shared" si="277"/>
        <v>6.3303426197230639</v>
      </c>
      <c r="BD287" s="46">
        <f t="shared" si="365"/>
        <v>434.43531355643358</v>
      </c>
      <c r="BE287" s="41">
        <v>95</v>
      </c>
      <c r="BF287" s="41">
        <v>1</v>
      </c>
      <c r="BH287" s="42">
        <f t="shared" si="327"/>
        <v>38.097730440689823</v>
      </c>
      <c r="BI287" s="42">
        <f t="shared" si="324"/>
        <v>3619.2843918655331</v>
      </c>
      <c r="BJ287" s="42">
        <f t="shared" si="321"/>
        <v>12609126.400000082</v>
      </c>
      <c r="BK287" s="42">
        <f t="shared" si="360"/>
        <v>50.764999287324557</v>
      </c>
      <c r="BL287" s="46">
        <f t="shared" si="325"/>
        <v>3483.8727866590229</v>
      </c>
      <c r="BM287" s="49">
        <v>50</v>
      </c>
      <c r="BN287" s="41">
        <f>POWER(($B287+0.05)/$B287,2)*POWER(1.05,2)</f>
        <v>1.1488185238653013</v>
      </c>
      <c r="BO287" s="41" t="s">
        <v>87</v>
      </c>
      <c r="BP287" s="42">
        <f t="shared" si="301"/>
        <v>0.33204440555971793</v>
      </c>
      <c r="BQ287" s="42">
        <f t="shared" si="298"/>
        <v>16.602220277985897</v>
      </c>
      <c r="BR287" s="42">
        <f t="shared" si="295"/>
        <v>24627.200000000084</v>
      </c>
      <c r="BS287" s="42">
        <f t="shared" si="322"/>
        <v>21.614787070041483</v>
      </c>
      <c r="BT287" s="46">
        <f t="shared" si="299"/>
        <v>1483.3678621078832</v>
      </c>
      <c r="BU287" s="41" t="s">
        <v>81</v>
      </c>
      <c r="BV287" s="44" t="s">
        <v>82</v>
      </c>
      <c r="BX287" s="42" t="s">
        <v>15</v>
      </c>
      <c r="BY287" s="42" t="s">
        <v>1</v>
      </c>
      <c r="BZ287" s="42" t="s">
        <v>83</v>
      </c>
      <c r="CB287" s="47"/>
    </row>
    <row r="288" spans="1:80">
      <c r="A288" s="52">
        <v>11.865</v>
      </c>
      <c r="B288" s="39">
        <f t="shared" si="341"/>
        <v>2.41</v>
      </c>
      <c r="C288" s="39">
        <f t="shared" si="331"/>
        <v>2.41</v>
      </c>
      <c r="D288" s="39">
        <f t="shared" si="332"/>
        <v>68.913106500000012</v>
      </c>
      <c r="E288" s="40">
        <f t="shared" si="333"/>
        <v>9.5080565364309424E+16</v>
      </c>
      <c r="F288" s="41">
        <f t="shared" si="342"/>
        <v>56.400000000000027</v>
      </c>
      <c r="G288" s="41">
        <v>282</v>
      </c>
      <c r="H288" s="48">
        <f t="shared" si="334"/>
        <v>282</v>
      </c>
      <c r="I288" s="41">
        <v>1</v>
      </c>
      <c r="K288" s="42">
        <f t="shared" si="335"/>
        <v>5882430660248.8652</v>
      </c>
      <c r="L288" s="42">
        <f t="shared" si="343"/>
        <v>1658845446190180</v>
      </c>
      <c r="M288" s="42">
        <f t="shared" si="336"/>
        <v>9.5080565364309427E+17</v>
      </c>
      <c r="N288" s="42">
        <f t="shared" si="344"/>
        <v>8.3173313379318632</v>
      </c>
      <c r="O288" s="46">
        <f t="shared" si="337"/>
        <v>573.17314028668602</v>
      </c>
      <c r="P288" s="41">
        <v>268</v>
      </c>
      <c r="Q288" s="41">
        <v>1</v>
      </c>
      <c r="S288" s="42">
        <f t="shared" si="370"/>
        <v>863837472637.03931</v>
      </c>
      <c r="T288" s="42">
        <f t="shared" si="366"/>
        <v>231508442666726.53</v>
      </c>
      <c r="U288" s="42">
        <f t="shared" si="361"/>
        <v>3.2902190319133779E+17</v>
      </c>
      <c r="W288" s="42">
        <f t="shared" si="345"/>
        <v>20.623204531728128</v>
      </c>
      <c r="X288" s="46">
        <f t="shared" si="367"/>
        <v>1421.2090902662633</v>
      </c>
      <c r="Y288" s="41">
        <v>246</v>
      </c>
      <c r="Z288" s="41">
        <v>1</v>
      </c>
      <c r="AB288" s="42">
        <f t="shared" si="292"/>
        <v>59524724297.199921</v>
      </c>
      <c r="AC288" s="42">
        <f t="shared" si="289"/>
        <v>14643082177111.18</v>
      </c>
      <c r="AD288" s="42">
        <f t="shared" si="286"/>
        <v>1.5584498419121572E+16</v>
      </c>
      <c r="AE288" s="42">
        <f t="shared" si="362"/>
        <v>15.443954088523787</v>
      </c>
      <c r="AF288" s="46">
        <f t="shared" si="290"/>
        <v>1064.2908528835503</v>
      </c>
      <c r="AG288" s="41">
        <v>218</v>
      </c>
      <c r="AH288" s="41">
        <v>1</v>
      </c>
      <c r="AJ288" s="42">
        <f t="shared" ref="AJ288" si="380">AJ287*AH288</f>
        <v>386086363.73004025</v>
      </c>
      <c r="AK288" s="42">
        <f t="shared" si="305"/>
        <v>84166827293.148773</v>
      </c>
      <c r="AL288" s="42">
        <f t="shared" si="339"/>
        <v>321310452335289.75</v>
      </c>
      <c r="AM288" s="42">
        <f t="shared" si="288"/>
        <v>55.396467190316478</v>
      </c>
      <c r="AN288" s="46">
        <f t="shared" si="306"/>
        <v>3817.5426432100357</v>
      </c>
      <c r="AO288" s="41">
        <v>188</v>
      </c>
      <c r="AP288" s="41">
        <v>1</v>
      </c>
      <c r="AR288" s="42">
        <f t="shared" si="282"/>
        <v>27787732.711772356</v>
      </c>
      <c r="AS288" s="42">
        <f t="shared" si="279"/>
        <v>5224093749.8132029</v>
      </c>
      <c r="AT288" s="42">
        <f t="shared" si="276"/>
        <v>5020475817738.8926</v>
      </c>
      <c r="AU288" s="42">
        <f t="shared" si="340"/>
        <v>13.945435771828421</v>
      </c>
      <c r="AV288" s="46">
        <f t="shared" si="280"/>
        <v>961.02330053292189</v>
      </c>
      <c r="AW288" s="41">
        <v>141</v>
      </c>
      <c r="AX288" s="41">
        <v>1</v>
      </c>
      <c r="AZ288" s="42">
        <f t="shared" si="369"/>
        <v>106145.5528812155</v>
      </c>
      <c r="BA288" s="42">
        <f t="shared" si="364"/>
        <v>14966522.956251385</v>
      </c>
      <c r="BB288" s="42">
        <f t="shared" si="359"/>
        <v>7431267938.194973</v>
      </c>
      <c r="BC288" s="42">
        <f t="shared" si="277"/>
        <v>7.2051027150440206</v>
      </c>
      <c r="BD288" s="46">
        <f t="shared" si="365"/>
        <v>496.52601074526785</v>
      </c>
      <c r="BE288" s="41">
        <v>96</v>
      </c>
      <c r="BF288" s="41">
        <v>1</v>
      </c>
      <c r="BH288" s="42">
        <f t="shared" si="327"/>
        <v>38.097730440689823</v>
      </c>
      <c r="BI288" s="42">
        <f t="shared" si="324"/>
        <v>3657.3821223062232</v>
      </c>
      <c r="BJ288" s="42">
        <f t="shared" si="321"/>
        <v>14514195.191787016</v>
      </c>
      <c r="BK288" s="42">
        <f t="shared" si="360"/>
        <v>57.586514614453037</v>
      </c>
      <c r="BL288" s="46">
        <f t="shared" si="325"/>
        <v>3968.4656145896092</v>
      </c>
      <c r="BM288" s="41">
        <v>51</v>
      </c>
      <c r="BN288" s="41">
        <v>1</v>
      </c>
      <c r="BP288" s="42">
        <f t="shared" si="301"/>
        <v>0.33204440555971793</v>
      </c>
      <c r="BQ288" s="42">
        <f t="shared" si="298"/>
        <v>16.934264683545614</v>
      </c>
      <c r="BR288" s="42">
        <f t="shared" si="295"/>
        <v>28348.037483958924</v>
      </c>
      <c r="BS288" s="42">
        <f t="shared" si="322"/>
        <v>24.291527619427892</v>
      </c>
      <c r="BT288" s="46">
        <f t="shared" si="299"/>
        <v>1674.004629885326</v>
      </c>
      <c r="BX288" s="42">
        <f>1*BV286</f>
        <v>1.201970901134878E-2</v>
      </c>
      <c r="BY288" s="42"/>
      <c r="BZ288" s="42" t="s">
        <v>77</v>
      </c>
      <c r="CB288" s="46"/>
    </row>
    <row r="289" spans="1:80">
      <c r="A289" s="52">
        <v>14.265000000000001</v>
      </c>
      <c r="B289" s="39">
        <f t="shared" si="341"/>
        <v>2.415</v>
      </c>
      <c r="C289" s="39">
        <f t="shared" si="331"/>
        <v>2.415</v>
      </c>
      <c r="D289" s="39">
        <f>A289*B289*C289*1</f>
        <v>83.196689625000005</v>
      </c>
      <c r="E289" s="40">
        <f t="shared" si="333"/>
        <v>1.092188890261703E+17</v>
      </c>
      <c r="F289" s="41">
        <f t="shared" si="342"/>
        <v>56.60000000000003</v>
      </c>
      <c r="G289" s="41">
        <v>283</v>
      </c>
      <c r="H289" s="48">
        <f t="shared" si="334"/>
        <v>283</v>
      </c>
      <c r="I289" s="41">
        <v>1</v>
      </c>
      <c r="K289" s="42">
        <f t="shared" si="335"/>
        <v>5882430660248.8652</v>
      </c>
      <c r="L289" s="42">
        <f t="shared" si="343"/>
        <v>1664727876850428.7</v>
      </c>
      <c r="M289" s="42">
        <f t="shared" si="336"/>
        <v>1.092188890261703E+18</v>
      </c>
      <c r="N289" s="42">
        <f t="shared" si="344"/>
        <v>7.885848990052752</v>
      </c>
      <c r="O289" s="46">
        <f t="shared" si="337"/>
        <v>656.07653085503853</v>
      </c>
      <c r="P289" s="41">
        <v>269</v>
      </c>
      <c r="Q289" s="41">
        <v>1</v>
      </c>
      <c r="S289" s="42">
        <f t="shared" si="370"/>
        <v>863837472637.03931</v>
      </c>
      <c r="T289" s="42">
        <f t="shared" si="366"/>
        <v>232372280139363.56</v>
      </c>
      <c r="U289" s="42">
        <f t="shared" si="361"/>
        <v>3.7873104119237696E+17</v>
      </c>
      <c r="W289" s="42">
        <f t="shared" si="345"/>
        <v>19.590275165210532</v>
      </c>
      <c r="X289" s="46">
        <f t="shared" si="367"/>
        <v>1629.8460425883663</v>
      </c>
      <c r="Y289" s="41">
        <v>247</v>
      </c>
      <c r="Z289" s="41">
        <v>1</v>
      </c>
      <c r="AB289" s="42">
        <f t="shared" si="292"/>
        <v>59524724297.199921</v>
      </c>
      <c r="AC289" s="42">
        <f t="shared" si="289"/>
        <v>14702606901408.381</v>
      </c>
      <c r="AD289" s="42">
        <f t="shared" si="286"/>
        <v>1.7939028543344282E+16</v>
      </c>
      <c r="AE289" s="42">
        <f t="shared" si="362"/>
        <v>14.665555876123134</v>
      </c>
      <c r="AF289" s="46">
        <f t="shared" si="290"/>
        <v>1220.1257004039114</v>
      </c>
      <c r="AG289" s="41">
        <v>219</v>
      </c>
      <c r="AH289" s="41">
        <v>1</v>
      </c>
      <c r="AJ289" s="42">
        <f t="shared" ref="AJ289" si="381">AJ288*AH289</f>
        <v>386086363.73004025</v>
      </c>
      <c r="AK289" s="42">
        <f t="shared" si="305"/>
        <v>84552913656.878815</v>
      </c>
      <c r="AL289" s="42">
        <f t="shared" si="339"/>
        <v>369854532414429.31</v>
      </c>
      <c r="AM289" s="42">
        <f t="shared" si="288"/>
        <v>52.577062857824266</v>
      </c>
      <c r="AN289" s="46">
        <f t="shared" si="306"/>
        <v>4374.2375799765214</v>
      </c>
      <c r="AO289" s="41">
        <v>189</v>
      </c>
      <c r="AP289" s="41">
        <v>1</v>
      </c>
      <c r="AR289" s="42">
        <f t="shared" si="282"/>
        <v>27787732.711772356</v>
      </c>
      <c r="AS289" s="42">
        <f t="shared" si="279"/>
        <v>5251881482.5249758</v>
      </c>
      <c r="AT289" s="42">
        <f t="shared" si="276"/>
        <v>5778977068975.4463</v>
      </c>
      <c r="AU289" s="42">
        <f t="shared" si="340"/>
        <v>13.226045367449281</v>
      </c>
      <c r="AV289" s="46">
        <f t="shared" si="280"/>
        <v>1100.363191401847</v>
      </c>
      <c r="AW289" s="41">
        <v>142</v>
      </c>
      <c r="AX289" s="41">
        <v>1</v>
      </c>
      <c r="AZ289" s="42">
        <f t="shared" si="369"/>
        <v>106145.5528812155</v>
      </c>
      <c r="BA289" s="42">
        <f t="shared" si="364"/>
        <v>15072668.509132599</v>
      </c>
      <c r="BB289" s="42">
        <f t="shared" si="359"/>
        <v>8553995391.5329695</v>
      </c>
      <c r="BC289" s="42">
        <f t="shared" si="277"/>
        <v>6.8213890213499848</v>
      </c>
      <c r="BD289" s="46">
        <f t="shared" si="365"/>
        <v>567.51698522063725</v>
      </c>
      <c r="BE289" s="41">
        <v>97</v>
      </c>
      <c r="BF289" s="41">
        <v>1</v>
      </c>
      <c r="BH289" s="42">
        <f t="shared" si="327"/>
        <v>38.097730440689823</v>
      </c>
      <c r="BI289" s="42">
        <f t="shared" si="324"/>
        <v>3695.4798527469129</v>
      </c>
      <c r="BJ289" s="42">
        <f t="shared" si="321"/>
        <v>16707022.249087786</v>
      </c>
      <c r="BK289" s="42">
        <f t="shared" si="360"/>
        <v>54.340316787519996</v>
      </c>
      <c r="BL289" s="46">
        <f t="shared" si="325"/>
        <v>4520.9344698954783</v>
      </c>
      <c r="BM289" s="41">
        <v>52</v>
      </c>
      <c r="BN289" s="41">
        <v>1</v>
      </c>
      <c r="BP289" s="42">
        <f t="shared" si="301"/>
        <v>0.33204440555971793</v>
      </c>
      <c r="BQ289" s="42">
        <f t="shared" si="298"/>
        <v>17.266309089105331</v>
      </c>
      <c r="BR289" s="42">
        <f t="shared" si="295"/>
        <v>32630.902830249477</v>
      </c>
      <c r="BS289" s="42">
        <f t="shared" si="322"/>
        <v>22.715564442471063</v>
      </c>
      <c r="BT289" s="46">
        <f t="shared" si="299"/>
        <v>1889.8597645769514</v>
      </c>
      <c r="BU289" s="41">
        <v>1</v>
      </c>
      <c r="BV289" s="41">
        <v>1</v>
      </c>
      <c r="BX289" s="42">
        <f>BX288*BV289</f>
        <v>1.201970901134878E-2</v>
      </c>
      <c r="BY289" s="42">
        <f>BU289*BX289</f>
        <v>1.201970901134878E-2</v>
      </c>
      <c r="BZ289" s="42">
        <f t="shared" ref="BZ289:BZ352" si="382">(10+$G289/20)*POWER($F$1,BU289)</f>
        <v>27.741065273178396</v>
      </c>
      <c r="CA289" s="42">
        <f t="shared" ref="CA289:CA301" si="383">CB289/$D289</f>
        <v>27.741065273178393</v>
      </c>
      <c r="CB289" s="46">
        <f>BZ289/BY289</f>
        <v>2307.9647973994888</v>
      </c>
    </row>
    <row r="290" spans="1:80">
      <c r="A290" s="52">
        <v>14.265000000000001</v>
      </c>
      <c r="B290" s="39">
        <f t="shared" si="341"/>
        <v>2.42</v>
      </c>
      <c r="C290" s="39">
        <f t="shared" si="331"/>
        <v>2.42</v>
      </c>
      <c r="D290" s="39">
        <f t="shared" si="332"/>
        <v>83.541546000000011</v>
      </c>
      <c r="E290" s="40">
        <f t="shared" si="333"/>
        <v>1.2545955815896558E+17</v>
      </c>
      <c r="F290" s="41">
        <f t="shared" si="342"/>
        <v>56.800000000000033</v>
      </c>
      <c r="G290" s="41">
        <v>284</v>
      </c>
      <c r="H290" s="48">
        <f t="shared" si="334"/>
        <v>284</v>
      </c>
      <c r="I290" s="41">
        <v>1</v>
      </c>
      <c r="K290" s="42">
        <f t="shared" si="335"/>
        <v>5882430660248.8652</v>
      </c>
      <c r="L290" s="42">
        <f t="shared" si="343"/>
        <v>1670610307510677.7</v>
      </c>
      <c r="M290" s="42">
        <f t="shared" si="336"/>
        <v>1.2545955815896558E+18</v>
      </c>
      <c r="N290" s="42">
        <f t="shared" si="344"/>
        <v>8.9893044448626132</v>
      </c>
      <c r="O290" s="46">
        <f t="shared" si="337"/>
        <v>750.98039078849456</v>
      </c>
      <c r="P290" s="49">
        <v>270</v>
      </c>
      <c r="Q290" s="41">
        <v>1</v>
      </c>
      <c r="S290" s="42">
        <f t="shared" si="370"/>
        <v>863837472637.03931</v>
      </c>
      <c r="T290" s="42">
        <f t="shared" si="366"/>
        <v>233236117612000.62</v>
      </c>
      <c r="U290" s="42">
        <f t="shared" si="361"/>
        <v>4.3594844392947174E+17</v>
      </c>
      <c r="W290" s="42">
        <f t="shared" si="345"/>
        <v>22.37364898360617</v>
      </c>
      <c r="X290" s="46">
        <f t="shared" si="367"/>
        <v>1869.1292257517882</v>
      </c>
      <c r="Y290" s="41">
        <v>248</v>
      </c>
      <c r="Z290" s="41">
        <v>1</v>
      </c>
      <c r="AB290" s="42">
        <f t="shared" si="292"/>
        <v>59524724297.199921</v>
      </c>
      <c r="AC290" s="42">
        <f t="shared" si="289"/>
        <v>14762131625705.58</v>
      </c>
      <c r="AD290" s="42">
        <f t="shared" si="286"/>
        <v>2.064919620651028E+16</v>
      </c>
      <c r="AE290" s="42">
        <f t="shared" si="362"/>
        <v>16.743705224983881</v>
      </c>
      <c r="AF290" s="46">
        <f t="shared" si="290"/>
        <v>1398.7950202634315</v>
      </c>
      <c r="AG290" s="49">
        <v>220</v>
      </c>
      <c r="AH290" s="41">
        <v>16</v>
      </c>
      <c r="AJ290" s="42">
        <f t="shared" ref="AJ290" si="384">AJ289*AH290</f>
        <v>6177381819.680644</v>
      </c>
      <c r="AK290" s="42">
        <f t="shared" si="305"/>
        <v>1359024000329.7417</v>
      </c>
      <c r="AL290" s="42">
        <f t="shared" si="339"/>
        <v>425730902274873.44</v>
      </c>
      <c r="AM290" s="42">
        <f t="shared" si="288"/>
        <v>3.7497778625303875</v>
      </c>
      <c r="AN290" s="46">
        <f t="shared" si="306"/>
        <v>313.26223979236408</v>
      </c>
      <c r="AO290" s="49">
        <v>190</v>
      </c>
      <c r="AP290" s="41">
        <v>1</v>
      </c>
      <c r="AR290" s="42">
        <f t="shared" si="282"/>
        <v>27787732.711772356</v>
      </c>
      <c r="AS290" s="42">
        <f t="shared" si="279"/>
        <v>5279669215.2367477</v>
      </c>
      <c r="AT290" s="42">
        <f t="shared" si="276"/>
        <v>6652045348044.8838</v>
      </c>
      <c r="AU290" s="42">
        <f t="shared" si="340"/>
        <v>15.081550044062016</v>
      </c>
      <c r="AV290" s="46">
        <f t="shared" si="280"/>
        <v>1259.9360067573091</v>
      </c>
      <c r="AW290" s="41">
        <v>143</v>
      </c>
      <c r="AX290" s="41">
        <v>1</v>
      </c>
      <c r="AZ290" s="42">
        <f t="shared" si="369"/>
        <v>106145.5528812155</v>
      </c>
      <c r="BA290" s="42">
        <f t="shared" si="364"/>
        <v>15178814.062013816</v>
      </c>
      <c r="BB290" s="42">
        <f t="shared" si="359"/>
        <v>9846304038.2910404</v>
      </c>
      <c r="BC290" s="42">
        <f t="shared" si="277"/>
        <v>7.7648468269929385</v>
      </c>
      <c r="BD290" s="46">
        <f t="shared" si="365"/>
        <v>648.68730838018473</v>
      </c>
      <c r="BE290" s="41">
        <v>98</v>
      </c>
      <c r="BF290" s="41">
        <v>1</v>
      </c>
      <c r="BH290" s="42">
        <f t="shared" si="327"/>
        <v>38.097730440689823</v>
      </c>
      <c r="BI290" s="42">
        <f t="shared" si="324"/>
        <v>3733.5775831876026</v>
      </c>
      <c r="BJ290" s="42">
        <f t="shared" si="321"/>
        <v>19231062.574787132</v>
      </c>
      <c r="BK290" s="42">
        <f t="shared" si="360"/>
        <v>61.65603502777661</v>
      </c>
      <c r="BL290" s="46">
        <f t="shared" si="325"/>
        <v>5150.8404864506119</v>
      </c>
      <c r="BM290" s="41">
        <v>53</v>
      </c>
      <c r="BN290" s="41">
        <v>1</v>
      </c>
      <c r="BP290" s="42">
        <f t="shared" si="301"/>
        <v>0.33204440555971793</v>
      </c>
      <c r="BQ290" s="42">
        <f t="shared" si="298"/>
        <v>17.598353494665051</v>
      </c>
      <c r="BR290" s="42">
        <f t="shared" si="295"/>
        <v>37560.669091381002</v>
      </c>
      <c r="BS290" s="42">
        <f t="shared" si="322"/>
        <v>25.548109860919503</v>
      </c>
      <c r="BT290" s="46">
        <f t="shared" si="299"/>
        <v>2134.3285951590606</v>
      </c>
      <c r="BU290" s="41">
        <v>2</v>
      </c>
      <c r="BV290" s="41">
        <v>1</v>
      </c>
      <c r="BX290" s="42">
        <f>BX289*BV290</f>
        <v>1.201970901134878E-2</v>
      </c>
      <c r="BY290" s="42">
        <f t="shared" ref="BY290:BY353" si="385">BU290*BX290</f>
        <v>2.4039418022697559E-2</v>
      </c>
      <c r="BZ290" s="42">
        <f t="shared" si="382"/>
        <v>31.932091440704045</v>
      </c>
      <c r="CA290" s="42">
        <f t="shared" si="383"/>
        <v>15.900138481213725</v>
      </c>
      <c r="CB290" s="46">
        <f t="shared" ref="CB290:CB353" si="386">BZ290/BY290</f>
        <v>1328.3221503346867</v>
      </c>
    </row>
    <row r="291" spans="1:80">
      <c r="A291" s="52">
        <v>14.265000000000001</v>
      </c>
      <c r="B291" s="39">
        <f t="shared" si="341"/>
        <v>2.4249999999999998</v>
      </c>
      <c r="C291" s="39">
        <f t="shared" si="331"/>
        <v>2.4249999999999998</v>
      </c>
      <c r="D291" s="39">
        <f t="shared" si="332"/>
        <v>83.887115624999993</v>
      </c>
      <c r="E291" s="40">
        <f t="shared" si="333"/>
        <v>1.4411518807585862E+17</v>
      </c>
      <c r="F291" s="41">
        <f t="shared" si="342"/>
        <v>57.000000000000036</v>
      </c>
      <c r="G291" s="41">
        <v>285</v>
      </c>
      <c r="H291" s="48">
        <f t="shared" si="334"/>
        <v>285</v>
      </c>
      <c r="I291" s="41">
        <v>1</v>
      </c>
      <c r="K291" s="42">
        <f t="shared" si="335"/>
        <v>5882430660248.8652</v>
      </c>
      <c r="L291" s="42">
        <f t="shared" si="343"/>
        <v>1676492738170926.5</v>
      </c>
      <c r="M291" s="42">
        <f t="shared" si="336"/>
        <v>1.4411518807585864E+18</v>
      </c>
      <c r="N291" s="42">
        <f t="shared" si="344"/>
        <v>10.247379364948495</v>
      </c>
      <c r="O291" s="46">
        <f t="shared" si="337"/>
        <v>859.62309764067345</v>
      </c>
      <c r="P291" s="41">
        <v>271</v>
      </c>
      <c r="Q291" s="41">
        <v>1</v>
      </c>
      <c r="S291" s="42">
        <f t="shared" si="370"/>
        <v>863837472637.03931</v>
      </c>
      <c r="T291" s="42">
        <f t="shared" si="366"/>
        <v>234099955084637.66</v>
      </c>
      <c r="U291" s="42">
        <f t="shared" si="361"/>
        <v>5.0180791590200666E+17</v>
      </c>
      <c r="W291" s="42">
        <f t="shared" si="345"/>
        <v>25.552942381631265</v>
      </c>
      <c r="X291" s="46">
        <f t="shared" si="367"/>
        <v>2143.5626321268646</v>
      </c>
      <c r="Y291" s="41">
        <v>249</v>
      </c>
      <c r="Z291" s="41">
        <v>1</v>
      </c>
      <c r="AB291" s="42">
        <f t="shared" si="292"/>
        <v>59524724297.199921</v>
      </c>
      <c r="AC291" s="42">
        <f t="shared" si="289"/>
        <v>14821656350002.779</v>
      </c>
      <c r="AD291" s="42">
        <f t="shared" si="286"/>
        <v>2.3768705354335228E+16</v>
      </c>
      <c r="AE291" s="42">
        <f t="shared" si="362"/>
        <v>19.116726441866952</v>
      </c>
      <c r="AF291" s="46">
        <f t="shared" si="290"/>
        <v>1603.6470414003877</v>
      </c>
      <c r="AG291" s="41">
        <v>221</v>
      </c>
      <c r="AH291" s="41">
        <v>1</v>
      </c>
      <c r="AJ291" s="42">
        <f t="shared" ref="AJ291" si="387">AJ290*AH291</f>
        <v>6177381819.680644</v>
      </c>
      <c r="AK291" s="42">
        <f t="shared" si="305"/>
        <v>1365201382149.4224</v>
      </c>
      <c r="AL291" s="42">
        <f t="shared" si="339"/>
        <v>490046792873051.81</v>
      </c>
      <c r="AM291" s="42">
        <f t="shared" si="288"/>
        <v>4.2790323530433731</v>
      </c>
      <c r="AN291" s="46">
        <f t="shared" si="306"/>
        <v>358.95568176286525</v>
      </c>
      <c r="AO291" s="41">
        <v>191</v>
      </c>
      <c r="AP291" s="41">
        <v>1</v>
      </c>
      <c r="AR291" s="42">
        <f t="shared" si="282"/>
        <v>27787732.711772356</v>
      </c>
      <c r="AS291" s="42">
        <f t="shared" si="279"/>
        <v>5307456947.9485197</v>
      </c>
      <c r="AT291" s="42">
        <f t="shared" si="276"/>
        <v>7656981138641.4189</v>
      </c>
      <c r="AU291" s="42">
        <f t="shared" si="340"/>
        <v>17.197916476078564</v>
      </c>
      <c r="AV291" s="46">
        <f t="shared" si="280"/>
        <v>1442.683607937895</v>
      </c>
      <c r="AW291" s="41">
        <v>144</v>
      </c>
      <c r="AX291" s="41">
        <v>1</v>
      </c>
      <c r="AZ291" s="42">
        <f t="shared" si="369"/>
        <v>106145.5528812155</v>
      </c>
      <c r="BA291" s="42">
        <f t="shared" si="364"/>
        <v>15284959.614895031</v>
      </c>
      <c r="BB291" s="42">
        <f t="shared" si="359"/>
        <v>11333801915.328529</v>
      </c>
      <c r="BC291" s="42">
        <f t="shared" si="277"/>
        <v>8.8392630951846929</v>
      </c>
      <c r="BD291" s="46">
        <f t="shared" si="365"/>
        <v>741.50028530555358</v>
      </c>
      <c r="BE291" s="41">
        <v>99</v>
      </c>
      <c r="BF291" s="41">
        <v>1</v>
      </c>
      <c r="BH291" s="42">
        <f t="shared" si="327"/>
        <v>38.097730440689823</v>
      </c>
      <c r="BI291" s="42">
        <f t="shared" si="324"/>
        <v>3771.6753136282923</v>
      </c>
      <c r="BJ291" s="42">
        <f t="shared" si="321"/>
        <v>22136331.865875967</v>
      </c>
      <c r="BK291" s="42">
        <f t="shared" si="360"/>
        <v>69.964235987158062</v>
      </c>
      <c r="BL291" s="46">
        <f t="shared" si="325"/>
        <v>5869.0979538695137</v>
      </c>
      <c r="BM291" s="41">
        <v>54</v>
      </c>
      <c r="BN291" s="41">
        <v>1</v>
      </c>
      <c r="BP291" s="42">
        <f t="shared" si="301"/>
        <v>0.33204440555971793</v>
      </c>
      <c r="BQ291" s="42">
        <f t="shared" si="298"/>
        <v>17.930397900224769</v>
      </c>
      <c r="BR291" s="42">
        <f t="shared" si="295"/>
        <v>43235.02317553886</v>
      </c>
      <c r="BS291" s="42">
        <f t="shared" si="322"/>
        <v>28.744218597076152</v>
      </c>
      <c r="BT291" s="46">
        <f t="shared" si="299"/>
        <v>2411.2695890032023</v>
      </c>
      <c r="BU291" s="41">
        <v>3</v>
      </c>
      <c r="BV291" s="41">
        <v>1</v>
      </c>
      <c r="BX291" s="42">
        <f t="shared" ref="BX291:BX354" si="388">BX290*BV291</f>
        <v>1.201970901134878E-2</v>
      </c>
      <c r="BY291" s="42">
        <f t="shared" si="385"/>
        <v>3.6059127034046339E-2</v>
      </c>
      <c r="BZ291" s="42">
        <f t="shared" si="382"/>
        <v>36.75612673787716</v>
      </c>
      <c r="CA291" s="42">
        <f t="shared" si="383"/>
        <v>12.151202820778156</v>
      </c>
      <c r="CB291" s="46">
        <f t="shared" si="386"/>
        <v>1019.3293560094432</v>
      </c>
    </row>
    <row r="292" spans="1:80">
      <c r="A292" s="52">
        <v>14.265000000000001</v>
      </c>
      <c r="B292" s="39">
        <f t="shared" si="341"/>
        <v>2.4299999999999997</v>
      </c>
      <c r="C292" s="39">
        <f t="shared" si="331"/>
        <v>2.4299999999999997</v>
      </c>
      <c r="D292" s="39">
        <f t="shared" si="332"/>
        <v>84.233398499999993</v>
      </c>
      <c r="E292" s="40">
        <f t="shared" si="333"/>
        <v>1.6554487947282707E+17</v>
      </c>
      <c r="F292" s="41">
        <f t="shared" si="342"/>
        <v>57.200000000000024</v>
      </c>
      <c r="G292" s="41">
        <v>286</v>
      </c>
      <c r="H292" s="48">
        <f t="shared" si="334"/>
        <v>286</v>
      </c>
      <c r="I292" s="41">
        <v>1</v>
      </c>
      <c r="K292" s="42">
        <f t="shared" si="335"/>
        <v>5882430660248.8652</v>
      </c>
      <c r="L292" s="42">
        <f t="shared" si="343"/>
        <v>1682375168831175.5</v>
      </c>
      <c r="M292" s="42">
        <f t="shared" si="336"/>
        <v>1.6554487947282708E+18</v>
      </c>
      <c r="N292" s="42">
        <f t="shared" si="344"/>
        <v>11.681768058518925</v>
      </c>
      <c r="O292" s="46">
        <f t="shared" si="337"/>
        <v>983.99502405779583</v>
      </c>
      <c r="P292" s="41">
        <v>272</v>
      </c>
      <c r="Q292" s="41">
        <v>1</v>
      </c>
      <c r="S292" s="42">
        <f t="shared" si="370"/>
        <v>863837472637.03931</v>
      </c>
      <c r="T292" s="42">
        <f t="shared" si="366"/>
        <v>234963792557274.69</v>
      </c>
      <c r="U292" s="42">
        <f t="shared" si="361"/>
        <v>5.7761443458817946E+17</v>
      </c>
      <c r="W292" s="42">
        <f t="shared" si="345"/>
        <v>29.184534526418613</v>
      </c>
      <c r="X292" s="46">
        <f t="shared" si="367"/>
        <v>2458.3125268008275</v>
      </c>
      <c r="Y292" s="49">
        <v>250</v>
      </c>
      <c r="Z292" s="41">
        <v>1</v>
      </c>
      <c r="AB292" s="42">
        <f t="shared" si="292"/>
        <v>59524724297.199921</v>
      </c>
      <c r="AC292" s="42">
        <f t="shared" si="289"/>
        <v>14881181074299.98</v>
      </c>
      <c r="AD292" s="42">
        <f t="shared" si="286"/>
        <v>2.735936773627622E+16</v>
      </c>
      <c r="AE292" s="42">
        <f t="shared" si="362"/>
        <v>21.826511690945534</v>
      </c>
      <c r="AF292" s="46">
        <f t="shared" si="290"/>
        <v>1838.5212571283239</v>
      </c>
      <c r="AG292" s="41">
        <v>222</v>
      </c>
      <c r="AH292" s="41">
        <v>1</v>
      </c>
      <c r="AJ292" s="42">
        <f t="shared" ref="AJ292" si="389">AJ291*AH292</f>
        <v>6177381819.680644</v>
      </c>
      <c r="AK292" s="42">
        <f t="shared" si="305"/>
        <v>1371378763969.103</v>
      </c>
      <c r="AL292" s="42">
        <f t="shared" si="339"/>
        <v>564076596277517.12</v>
      </c>
      <c r="AM292" s="42">
        <f t="shared" si="288"/>
        <v>4.8831080913325522</v>
      </c>
      <c r="AN292" s="46">
        <f t="shared" si="306"/>
        <v>411.32078977578925</v>
      </c>
      <c r="AO292" s="41">
        <v>192</v>
      </c>
      <c r="AP292" s="41">
        <v>1</v>
      </c>
      <c r="AR292" s="42">
        <f t="shared" si="282"/>
        <v>27787732.711772356</v>
      </c>
      <c r="AS292" s="42">
        <f t="shared" si="279"/>
        <v>5335244680.6602926</v>
      </c>
      <c r="AT292" s="42">
        <f t="shared" si="276"/>
        <v>8813696816836.1895</v>
      </c>
      <c r="AU292" s="42">
        <f t="shared" si="340"/>
        <v>19.611889717113147</v>
      </c>
      <c r="AV292" s="46">
        <f t="shared" si="280"/>
        <v>1651.9761218796439</v>
      </c>
      <c r="AW292" s="41">
        <v>145</v>
      </c>
      <c r="AX292" s="41">
        <v>1</v>
      </c>
      <c r="AZ292" s="42">
        <f t="shared" si="369"/>
        <v>106145.5528812155</v>
      </c>
      <c r="BA292" s="42">
        <f t="shared" si="364"/>
        <v>15391105.167776247</v>
      </c>
      <c r="BB292" s="42">
        <f t="shared" si="359"/>
        <v>13045963161.600128</v>
      </c>
      <c r="BC292" s="42">
        <f t="shared" si="277"/>
        <v>10.062873632204257</v>
      </c>
      <c r="BD292" s="46">
        <f t="shared" si="365"/>
        <v>847.63004471660349</v>
      </c>
      <c r="BE292" s="49">
        <v>100</v>
      </c>
      <c r="BF292" s="41">
        <f>POWER(($B292+0.1)/$B292,2)*POWER(1.1,2)</f>
        <v>1.3116376229910753</v>
      </c>
      <c r="BH292" s="42">
        <f t="shared" si="327"/>
        <v>49.970416596581131</v>
      </c>
      <c r="BI292" s="42">
        <f t="shared" si="324"/>
        <v>4997.0416596581135</v>
      </c>
      <c r="BJ292" s="42">
        <f t="shared" si="321"/>
        <v>25480396.800000172</v>
      </c>
      <c r="BK292" s="42">
        <f t="shared" si="360"/>
        <v>60.535327118227833</v>
      </c>
      <c r="BL292" s="46">
        <f t="shared" si="325"/>
        <v>5099.0963324775412</v>
      </c>
      <c r="BM292" s="41">
        <v>55</v>
      </c>
      <c r="BN292" s="41">
        <v>1</v>
      </c>
      <c r="BP292" s="42">
        <f t="shared" si="301"/>
        <v>0.33204440555971793</v>
      </c>
      <c r="BQ292" s="42">
        <f t="shared" si="298"/>
        <v>18.262442305784486</v>
      </c>
      <c r="BR292" s="42">
        <f t="shared" si="295"/>
        <v>49766.400000000191</v>
      </c>
      <c r="BS292" s="42">
        <f t="shared" si="322"/>
        <v>32.351397494537849</v>
      </c>
      <c r="BT292" s="46">
        <f t="shared" si="299"/>
        <v>2725.0681571893083</v>
      </c>
      <c r="BU292" s="41">
        <v>4</v>
      </c>
      <c r="BV292" s="41">
        <v>1</v>
      </c>
      <c r="BX292" s="42">
        <f t="shared" si="388"/>
        <v>1.201970901134878E-2</v>
      </c>
      <c r="BY292" s="42">
        <f t="shared" si="385"/>
        <v>4.8078836045395118E-2</v>
      </c>
      <c r="BZ292" s="42">
        <f t="shared" si="382"/>
        <v>42.308757376191643</v>
      </c>
      <c r="CA292" s="42">
        <f t="shared" si="383"/>
        <v>10.447009792221685</v>
      </c>
      <c r="CB292" s="46">
        <f t="shared" si="386"/>
        <v>879.98713896161132</v>
      </c>
    </row>
    <row r="293" spans="1:80">
      <c r="A293" s="52">
        <v>14.265000000000001</v>
      </c>
      <c r="B293" s="39">
        <f t="shared" si="341"/>
        <v>2.4350000000000001</v>
      </c>
      <c r="C293" s="39">
        <f t="shared" si="331"/>
        <v>2.4350000000000001</v>
      </c>
      <c r="D293" s="39">
        <f t="shared" si="332"/>
        <v>84.580394625000011</v>
      </c>
      <c r="E293" s="40">
        <f t="shared" si="333"/>
        <v>1.9016113072861894E+17</v>
      </c>
      <c r="F293" s="41">
        <f t="shared" si="342"/>
        <v>57.400000000000027</v>
      </c>
      <c r="G293" s="41">
        <v>287</v>
      </c>
      <c r="H293" s="48">
        <f t="shared" si="334"/>
        <v>287</v>
      </c>
      <c r="I293" s="41">
        <v>1</v>
      </c>
      <c r="K293" s="42">
        <f t="shared" si="335"/>
        <v>5882430660248.8652</v>
      </c>
      <c r="L293" s="42">
        <f t="shared" si="343"/>
        <v>1688257599491424.3</v>
      </c>
      <c r="M293" s="42">
        <f t="shared" si="336"/>
        <v>1.9016113072861896E+18</v>
      </c>
      <c r="N293" s="42">
        <f t="shared" si="344"/>
        <v>13.317212529100862</v>
      </c>
      <c r="O293" s="46">
        <f t="shared" si="337"/>
        <v>1126.3750910163453</v>
      </c>
      <c r="P293" s="41">
        <v>273</v>
      </c>
      <c r="Q293" s="41">
        <v>1</v>
      </c>
      <c r="S293" s="42">
        <f t="shared" si="370"/>
        <v>863837472637.03931</v>
      </c>
      <c r="T293" s="42">
        <f t="shared" si="366"/>
        <v>235827630029911.72</v>
      </c>
      <c r="U293" s="42">
        <f t="shared" si="361"/>
        <v>6.6486998694681152E+17</v>
      </c>
      <c r="W293" s="42">
        <f t="shared" si="345"/>
        <v>33.332841342978377</v>
      </c>
      <c r="X293" s="46">
        <f t="shared" si="367"/>
        <v>2819.3048747616267</v>
      </c>
      <c r="Y293" s="41">
        <v>251</v>
      </c>
      <c r="Z293" s="41">
        <v>1</v>
      </c>
      <c r="AB293" s="42">
        <f t="shared" si="292"/>
        <v>59524724297.199921</v>
      </c>
      <c r="AC293" s="42">
        <f t="shared" si="289"/>
        <v>14940705798597.18</v>
      </c>
      <c r="AD293" s="42">
        <f t="shared" si="286"/>
        <v>3.1492326680963524E+16</v>
      </c>
      <c r="AE293" s="42">
        <f t="shared" si="362"/>
        <v>24.920911721308535</v>
      </c>
      <c r="AF293" s="46">
        <f t="shared" si="290"/>
        <v>2107.8205478030641</v>
      </c>
      <c r="AG293" s="41">
        <v>223</v>
      </c>
      <c r="AH293" s="41">
        <v>1</v>
      </c>
      <c r="AJ293" s="42">
        <f t="shared" ref="AJ293" si="390">AJ292*AH293</f>
        <v>6177381819.680644</v>
      </c>
      <c r="AK293" s="42">
        <f t="shared" si="305"/>
        <v>1377556145788.7837</v>
      </c>
      <c r="AL293" s="42">
        <f t="shared" si="339"/>
        <v>649287096627743.5</v>
      </c>
      <c r="AM293" s="42">
        <f t="shared" si="288"/>
        <v>5.5725985346718705</v>
      </c>
      <c r="AN293" s="46">
        <f t="shared" si="306"/>
        <v>471.33258314924365</v>
      </c>
      <c r="AO293" s="41">
        <v>193</v>
      </c>
      <c r="AP293" s="41">
        <v>1</v>
      </c>
      <c r="AR293" s="42">
        <f t="shared" si="282"/>
        <v>27787732.711772356</v>
      </c>
      <c r="AS293" s="42">
        <f t="shared" si="279"/>
        <v>5363032413.3720646</v>
      </c>
      <c r="AT293" s="42">
        <f t="shared" ref="AT293:AT356" si="391">(10+$G293/20)*POWER($F$1,AO293)</f>
        <v>10145110884808.471</v>
      </c>
      <c r="AU293" s="42">
        <f t="shared" si="340"/>
        <v>22.365399972662299</v>
      </c>
      <c r="AV293" s="46">
        <f t="shared" si="280"/>
        <v>1891.6743556337417</v>
      </c>
      <c r="AW293" s="41">
        <v>146</v>
      </c>
      <c r="AX293" s="41">
        <v>1</v>
      </c>
      <c r="AZ293" s="42">
        <f t="shared" si="369"/>
        <v>106145.5528812155</v>
      </c>
      <c r="BA293" s="42">
        <f t="shared" si="364"/>
        <v>15497250.720657462</v>
      </c>
      <c r="BB293" s="42">
        <f t="shared" si="359"/>
        <v>15016711559.754993</v>
      </c>
      <c r="BC293" s="42">
        <f t="shared" ref="BC293:BC356" si="392">BD293/$D293</f>
        <v>11.456460776802579</v>
      </c>
      <c r="BD293" s="46">
        <f t="shared" si="365"/>
        <v>968.99197350779639</v>
      </c>
      <c r="BE293" s="41">
        <v>101</v>
      </c>
      <c r="BF293" s="41">
        <v>12</v>
      </c>
      <c r="BH293" s="42">
        <f t="shared" si="327"/>
        <v>599.64499915897363</v>
      </c>
      <c r="BI293" s="42">
        <f t="shared" si="324"/>
        <v>60564.144915056335</v>
      </c>
      <c r="BJ293" s="42">
        <f t="shared" si="321"/>
        <v>29329514.765146378</v>
      </c>
      <c r="BK293" s="42">
        <f t="shared" si="360"/>
        <v>5.7255812359700435</v>
      </c>
      <c r="BL293" s="46">
        <f t="shared" si="325"/>
        <v>484.27192039584162</v>
      </c>
      <c r="BM293" s="41">
        <v>56</v>
      </c>
      <c r="BN293" s="41">
        <v>1</v>
      </c>
      <c r="BP293" s="42">
        <f t="shared" si="301"/>
        <v>0.33204440555971793</v>
      </c>
      <c r="BQ293" s="42">
        <f t="shared" si="298"/>
        <v>18.594486711344203</v>
      </c>
      <c r="BR293" s="42">
        <f t="shared" si="295"/>
        <v>57284.20852567636</v>
      </c>
      <c r="BS293" s="42">
        <f t="shared" si="322"/>
        <v>36.423444633719491</v>
      </c>
      <c r="BT293" s="46">
        <f t="shared" si="299"/>
        <v>3080.7093207218336</v>
      </c>
      <c r="BU293" s="41">
        <v>5</v>
      </c>
      <c r="BV293" s="41">
        <v>1</v>
      </c>
      <c r="BX293" s="42">
        <f t="shared" si="388"/>
        <v>1.201970901134878E-2</v>
      </c>
      <c r="BY293" s="42">
        <f t="shared" si="385"/>
        <v>6.0098545056743898E-2</v>
      </c>
      <c r="BZ293" s="42">
        <f t="shared" si="382"/>
        <v>48.700000000000017</v>
      </c>
      <c r="CA293" s="42">
        <f t="shared" si="383"/>
        <v>9.580657084188914</v>
      </c>
      <c r="CB293" s="46">
        <f t="shared" si="386"/>
        <v>810.33575694750027</v>
      </c>
    </row>
    <row r="294" spans="1:80">
      <c r="A294" s="52">
        <v>14.265000000000001</v>
      </c>
      <c r="B294" s="39">
        <f t="shared" si="341"/>
        <v>2.44</v>
      </c>
      <c r="C294" s="39">
        <f t="shared" si="331"/>
        <v>2.44</v>
      </c>
      <c r="D294" s="39">
        <f t="shared" si="332"/>
        <v>84.928104000000005</v>
      </c>
      <c r="E294" s="40">
        <f t="shared" si="333"/>
        <v>2.1843777805234074E+17</v>
      </c>
      <c r="F294" s="41">
        <f t="shared" si="342"/>
        <v>57.60000000000003</v>
      </c>
      <c r="G294" s="41">
        <v>288</v>
      </c>
      <c r="H294" s="48">
        <f t="shared" si="334"/>
        <v>288</v>
      </c>
      <c r="I294" s="41">
        <v>1</v>
      </c>
      <c r="K294" s="42">
        <f t="shared" si="335"/>
        <v>5882430660248.8652</v>
      </c>
      <c r="L294" s="42">
        <f t="shared" si="343"/>
        <v>1694140030151673.2</v>
      </c>
      <c r="M294" s="42">
        <f t="shared" si="336"/>
        <v>2.1843777805234074E+18</v>
      </c>
      <c r="N294" s="42">
        <f t="shared" si="344"/>
        <v>15.181931138024042</v>
      </c>
      <c r="O294" s="46">
        <f t="shared" si="337"/>
        <v>1289.3726266109443</v>
      </c>
      <c r="P294" s="41">
        <v>274</v>
      </c>
      <c r="Q294" s="41">
        <v>1</v>
      </c>
      <c r="S294" s="42">
        <f t="shared" si="370"/>
        <v>863837472637.03931</v>
      </c>
      <c r="T294" s="42">
        <f t="shared" si="366"/>
        <v>236691467502548.78</v>
      </c>
      <c r="U294" s="42">
        <f t="shared" si="361"/>
        <v>7.6530330476968947E+17</v>
      </c>
      <c r="W294" s="42">
        <f t="shared" si="345"/>
        <v>38.071462268013484</v>
      </c>
      <c r="X294" s="46">
        <f t="shared" si="367"/>
        <v>3233.3371069299251</v>
      </c>
      <c r="Y294" s="41">
        <v>252</v>
      </c>
      <c r="Z294" s="41">
        <v>1</v>
      </c>
      <c r="AB294" s="42">
        <f t="shared" si="292"/>
        <v>59524724297.199921</v>
      </c>
      <c r="AC294" s="42">
        <f t="shared" si="289"/>
        <v>15000230522894.381</v>
      </c>
      <c r="AD294" s="42">
        <f t="shared" si="286"/>
        <v>3.6249465545142896E+16</v>
      </c>
      <c r="AE294" s="42">
        <f t="shared" si="362"/>
        <v>28.45458433478672</v>
      </c>
      <c r="AF294" s="46">
        <f t="shared" si="290"/>
        <v>2416.5938976615375</v>
      </c>
      <c r="AG294" s="41">
        <v>224</v>
      </c>
      <c r="AH294" s="41">
        <v>1</v>
      </c>
      <c r="AJ294" s="42">
        <f t="shared" ref="AJ294" si="393">AJ293*AH294</f>
        <v>6177381819.680644</v>
      </c>
      <c r="AK294" s="42">
        <f t="shared" si="305"/>
        <v>1383733527608.4644</v>
      </c>
      <c r="AL294" s="42">
        <f t="shared" si="339"/>
        <v>747366508564147.5</v>
      </c>
      <c r="AM294" s="42">
        <f t="shared" si="288"/>
        <v>6.3595991038404751</v>
      </c>
      <c r="AN294" s="46">
        <f t="shared" si="306"/>
        <v>540.10869408927067</v>
      </c>
      <c r="AO294" s="41">
        <v>194</v>
      </c>
      <c r="AP294" s="41">
        <v>1</v>
      </c>
      <c r="AR294" s="42">
        <f t="shared" si="282"/>
        <v>27787732.711772356</v>
      </c>
      <c r="AS294" s="42">
        <f t="shared" ref="AS294:AS357" si="394">AO294*AR294</f>
        <v>5390820146.0838375</v>
      </c>
      <c r="AT294" s="42">
        <f t="shared" si="391"/>
        <v>11677601696314.781</v>
      </c>
      <c r="AU294" s="42">
        <f t="shared" si="340"/>
        <v>25.506295493035818</v>
      </c>
      <c r="AV294" s="46">
        <f t="shared" ref="AV294:AV357" si="395">AT294/AS294</f>
        <v>2166.2013162872772</v>
      </c>
      <c r="AW294" s="41">
        <v>147</v>
      </c>
      <c r="AX294" s="41">
        <v>1</v>
      </c>
      <c r="AZ294" s="42">
        <f t="shared" si="369"/>
        <v>106145.5528812155</v>
      </c>
      <c r="BA294" s="42">
        <f t="shared" si="364"/>
        <v>15603396.273538677</v>
      </c>
      <c r="BB294" s="42">
        <f t="shared" si="359"/>
        <v>17285092136.927914</v>
      </c>
      <c r="BC294" s="42">
        <f t="shared" si="392"/>
        <v>13.043709920216079</v>
      </c>
      <c r="BD294" s="46">
        <f t="shared" si="365"/>
        <v>1107.7775526499429</v>
      </c>
      <c r="BE294" s="41">
        <v>102</v>
      </c>
      <c r="BF294" s="41">
        <v>1</v>
      </c>
      <c r="BH294" s="42">
        <f t="shared" si="327"/>
        <v>599.64499915897363</v>
      </c>
      <c r="BI294" s="42">
        <f t="shared" si="324"/>
        <v>61163.789914215311</v>
      </c>
      <c r="BJ294" s="42">
        <f t="shared" si="321"/>
        <v>33759945.579937227</v>
      </c>
      <c r="BK294" s="42">
        <f t="shared" si="360"/>
        <v>6.4991404332528209</v>
      </c>
      <c r="BL294" s="46">
        <f t="shared" si="325"/>
        <v>551.95967462590067</v>
      </c>
      <c r="BM294" s="41">
        <v>57</v>
      </c>
      <c r="BN294" s="41">
        <v>1</v>
      </c>
      <c r="BP294" s="42">
        <f t="shared" si="301"/>
        <v>0.33204440555971793</v>
      </c>
      <c r="BQ294" s="42">
        <f t="shared" si="298"/>
        <v>18.92653111690392</v>
      </c>
      <c r="BR294" s="42">
        <f t="shared" si="295"/>
        <v>65937.393710814707</v>
      </c>
      <c r="BS294" s="42">
        <f t="shared" si="322"/>
        <v>41.021291094125935</v>
      </c>
      <c r="BT294" s="46">
        <f t="shared" si="299"/>
        <v>3483.8604762562013</v>
      </c>
      <c r="BU294" s="41">
        <v>6</v>
      </c>
      <c r="BV294" s="41">
        <v>1</v>
      </c>
      <c r="BX294" s="42">
        <f t="shared" si="388"/>
        <v>1.201970901134878E-2</v>
      </c>
      <c r="BY294" s="42">
        <f t="shared" si="385"/>
        <v>7.2118254068092677E-2</v>
      </c>
      <c r="BZ294" s="42">
        <f t="shared" si="382"/>
        <v>56.056479723855318</v>
      </c>
      <c r="CA294" s="42">
        <f t="shared" si="383"/>
        <v>9.1522776823395944</v>
      </c>
      <c r="CB294" s="46">
        <f t="shared" si="386"/>
        <v>777.2855908426161</v>
      </c>
    </row>
    <row r="295" spans="1:80">
      <c r="A295" s="52">
        <v>14.265000000000001</v>
      </c>
      <c r="B295" s="39">
        <f t="shared" si="341"/>
        <v>2.4450000000000003</v>
      </c>
      <c r="C295" s="39">
        <f t="shared" si="331"/>
        <v>2.4450000000000003</v>
      </c>
      <c r="D295" s="39">
        <f t="shared" si="332"/>
        <v>85.276526625000017</v>
      </c>
      <c r="E295" s="40">
        <f t="shared" si="333"/>
        <v>2.5091911631793126E+17</v>
      </c>
      <c r="F295" s="41">
        <f t="shared" si="342"/>
        <v>57.800000000000033</v>
      </c>
      <c r="G295" s="41">
        <v>289</v>
      </c>
      <c r="H295" s="48">
        <f t="shared" si="334"/>
        <v>289</v>
      </c>
      <c r="I295" s="41">
        <v>1</v>
      </c>
      <c r="K295" s="42">
        <f t="shared" si="335"/>
        <v>5882430660248.8652</v>
      </c>
      <c r="L295" s="42">
        <f t="shared" si="343"/>
        <v>1700022460811922</v>
      </c>
      <c r="M295" s="42">
        <f t="shared" si="336"/>
        <v>2.5091911631793126E+18</v>
      </c>
      <c r="N295" s="42">
        <f t="shared" si="344"/>
        <v>17.308107627523444</v>
      </c>
      <c r="O295" s="46">
        <f t="shared" si="337"/>
        <v>1475.9753009268688</v>
      </c>
      <c r="P295" s="41">
        <v>275</v>
      </c>
      <c r="Q295" s="41">
        <v>1</v>
      </c>
      <c r="S295" s="42">
        <f t="shared" si="370"/>
        <v>863837472637.03931</v>
      </c>
      <c r="T295" s="42">
        <f t="shared" si="366"/>
        <v>237555304975185.81</v>
      </c>
      <c r="U295" s="42">
        <f t="shared" si="361"/>
        <v>8.8090408711368525E+17</v>
      </c>
      <c r="W295" s="42">
        <f t="shared" si="345"/>
        <v>43.484490785315579</v>
      </c>
      <c r="X295" s="46">
        <f t="shared" si="367"/>
        <v>3708.2063362285317</v>
      </c>
      <c r="Y295" s="41">
        <v>253</v>
      </c>
      <c r="Z295" s="41">
        <v>1</v>
      </c>
      <c r="AB295" s="42">
        <f t="shared" si="292"/>
        <v>59524724297.199921</v>
      </c>
      <c r="AC295" s="42">
        <f t="shared" si="289"/>
        <v>15059755247191.58</v>
      </c>
      <c r="AD295" s="42">
        <f t="shared" si="286"/>
        <v>4.172502869827904E+16</v>
      </c>
      <c r="AE295" s="42">
        <f t="shared" si="362"/>
        <v>32.489963797461392</v>
      </c>
      <c r="AF295" s="46">
        <f t="shared" si="290"/>
        <v>2770.6312628195028</v>
      </c>
      <c r="AG295" s="41">
        <v>225</v>
      </c>
      <c r="AH295" s="41">
        <v>1</v>
      </c>
      <c r="AJ295" s="42">
        <f t="shared" ref="AJ295" si="396">AJ294*AH295</f>
        <v>6177381819.680644</v>
      </c>
      <c r="AK295" s="42">
        <f t="shared" si="305"/>
        <v>1389910909428.145</v>
      </c>
      <c r="AL295" s="42">
        <f t="shared" si="339"/>
        <v>860257897571955.5</v>
      </c>
      <c r="AM295" s="42">
        <f t="shared" si="288"/>
        <v>7.2579204144919034</v>
      </c>
      <c r="AN295" s="46">
        <f t="shared" si="306"/>
        <v>618.93024346854997</v>
      </c>
      <c r="AO295" s="41">
        <v>195</v>
      </c>
      <c r="AP295" s="41">
        <v>1</v>
      </c>
      <c r="AR295" s="42">
        <f t="shared" ref="AR295:AR358" si="397">AR294*AP295</f>
        <v>27787732.711772356</v>
      </c>
      <c r="AS295" s="42">
        <f t="shared" si="394"/>
        <v>5418607878.7956095</v>
      </c>
      <c r="AT295" s="42">
        <f t="shared" si="391"/>
        <v>13441529649561.775</v>
      </c>
      <c r="AU295" s="42">
        <f t="shared" si="340"/>
        <v>29.089179215603661</v>
      </c>
      <c r="AV295" s="46">
        <f t="shared" si="395"/>
        <v>2480.6241658788226</v>
      </c>
      <c r="AW295" s="41">
        <v>148</v>
      </c>
      <c r="AX295" s="41">
        <v>1</v>
      </c>
      <c r="AZ295" s="42">
        <f t="shared" si="369"/>
        <v>106145.5528812155</v>
      </c>
      <c r="BA295" s="42">
        <f t="shared" si="364"/>
        <v>15709541.826419894</v>
      </c>
      <c r="BB295" s="42">
        <f t="shared" si="359"/>
        <v>19896044110.431076</v>
      </c>
      <c r="BC295" s="42">
        <f t="shared" si="392"/>
        <v>14.851616055652336</v>
      </c>
      <c r="BD295" s="46">
        <f t="shared" si="365"/>
        <v>1266.4942319941142</v>
      </c>
      <c r="BE295" s="41">
        <v>103</v>
      </c>
      <c r="BF295" s="41">
        <v>1</v>
      </c>
      <c r="BH295" s="42">
        <f t="shared" si="327"/>
        <v>599.64499915897363</v>
      </c>
      <c r="BI295" s="42">
        <f t="shared" si="324"/>
        <v>61763.434913374287</v>
      </c>
      <c r="BJ295" s="42">
        <f t="shared" si="321"/>
        <v>38859461.153185584</v>
      </c>
      <c r="BK295" s="42">
        <f t="shared" si="360"/>
        <v>7.3779520836561137</v>
      </c>
      <c r="BL295" s="46">
        <f t="shared" si="325"/>
        <v>629.16612729987492</v>
      </c>
      <c r="BM295" s="41">
        <v>58</v>
      </c>
      <c r="BN295" s="41">
        <v>1</v>
      </c>
      <c r="BP295" s="42">
        <f t="shared" si="301"/>
        <v>0.33204440555971793</v>
      </c>
      <c r="BQ295" s="42">
        <f t="shared" si="298"/>
        <v>19.258575522463641</v>
      </c>
      <c r="BR295" s="42">
        <f t="shared" si="295"/>
        <v>75897.385064815346</v>
      </c>
      <c r="BS295" s="42">
        <f t="shared" si="322"/>
        <v>46.213956290269174</v>
      </c>
      <c r="BT295" s="46">
        <f t="shared" si="299"/>
        <v>3940.9656740337264</v>
      </c>
      <c r="BU295" s="41">
        <v>7</v>
      </c>
      <c r="BV295" s="41">
        <v>1</v>
      </c>
      <c r="BX295" s="42">
        <f t="shared" si="388"/>
        <v>1.201970901134878E-2</v>
      </c>
      <c r="BY295" s="42">
        <f t="shared" si="385"/>
        <v>8.4137963079441463E-2</v>
      </c>
      <c r="BZ295" s="42">
        <f t="shared" si="382"/>
        <v>64.523936836794562</v>
      </c>
      <c r="CA295" s="42">
        <f t="shared" si="383"/>
        <v>8.992891644647905</v>
      </c>
      <c r="CB295" s="46">
        <f t="shared" si="386"/>
        <v>766.88256377055723</v>
      </c>
    </row>
    <row r="296" spans="1:80">
      <c r="A296" s="52">
        <v>14.265000000000001</v>
      </c>
      <c r="B296" s="39">
        <f t="shared" si="341"/>
        <v>2.4500000000000002</v>
      </c>
      <c r="C296" s="39">
        <f t="shared" si="331"/>
        <v>2.4500000000000002</v>
      </c>
      <c r="D296" s="39">
        <f t="shared" si="332"/>
        <v>85.625662500000018</v>
      </c>
      <c r="E296" s="40">
        <f t="shared" si="333"/>
        <v>2.8823037615171731E+17</v>
      </c>
      <c r="F296" s="41">
        <f t="shared" si="342"/>
        <v>58.000000000000036</v>
      </c>
      <c r="G296" s="49">
        <v>290</v>
      </c>
      <c r="H296" s="48">
        <f t="shared" si="334"/>
        <v>290</v>
      </c>
      <c r="I296" s="41">
        <v>1</v>
      </c>
      <c r="K296" s="42">
        <f t="shared" si="335"/>
        <v>5882430660248.8652</v>
      </c>
      <c r="L296" s="42">
        <f t="shared" si="343"/>
        <v>1705904891472171</v>
      </c>
      <c r="M296" s="42">
        <f t="shared" si="336"/>
        <v>2.8823037615171732E+18</v>
      </c>
      <c r="N296" s="42">
        <f t="shared" si="344"/>
        <v>19.732449013175621</v>
      </c>
      <c r="O296" s="46">
        <f t="shared" si="337"/>
        <v>1689.6040195006342</v>
      </c>
      <c r="P296" s="41">
        <v>276</v>
      </c>
      <c r="Q296" s="41">
        <v>1</v>
      </c>
      <c r="S296" s="42">
        <f t="shared" si="370"/>
        <v>863837472637.03931</v>
      </c>
      <c r="T296" s="42">
        <f t="shared" si="366"/>
        <v>238419142447822.84</v>
      </c>
      <c r="U296" s="42">
        <f t="shared" si="361"/>
        <v>1.0139623867710655E+18</v>
      </c>
      <c r="W296" s="42">
        <f t="shared" si="345"/>
        <v>49.668012155127272</v>
      </c>
      <c r="X296" s="46">
        <f t="shared" si="367"/>
        <v>4252.8564458408264</v>
      </c>
      <c r="Y296" s="41">
        <v>254</v>
      </c>
      <c r="Z296" s="41">
        <v>1</v>
      </c>
      <c r="AB296" s="42">
        <f t="shared" si="292"/>
        <v>59524724297.199921</v>
      </c>
      <c r="AC296" s="42">
        <f t="shared" si="289"/>
        <v>15119279971488.779</v>
      </c>
      <c r="AD296" s="42">
        <f t="shared" si="286"/>
        <v>4.8027487107728912E+16</v>
      </c>
      <c r="AE296" s="42">
        <f t="shared" si="362"/>
        <v>37.098368451744527</v>
      </c>
      <c r="AF296" s="46">
        <f t="shared" si="290"/>
        <v>3176.5723763497249</v>
      </c>
      <c r="AG296" s="41">
        <v>226</v>
      </c>
      <c r="AH296" s="41">
        <v>1</v>
      </c>
      <c r="AJ296" s="42">
        <f t="shared" ref="AJ296" si="398">AJ295*AH296</f>
        <v>6177381819.680644</v>
      </c>
      <c r="AK296" s="42">
        <f t="shared" si="305"/>
        <v>1396088291247.8254</v>
      </c>
      <c r="AL296" s="42">
        <f t="shared" si="339"/>
        <v>990197643331115.37</v>
      </c>
      <c r="AM296" s="42">
        <f t="shared" si="288"/>
        <v>8.2833318179691897</v>
      </c>
      <c r="AN296" s="46">
        <f t="shared" si="306"/>
        <v>709.26577462094144</v>
      </c>
      <c r="AO296" s="41">
        <v>196</v>
      </c>
      <c r="AP296" s="41">
        <v>1</v>
      </c>
      <c r="AR296" s="42">
        <f t="shared" si="397"/>
        <v>27787732.711772356</v>
      </c>
      <c r="AS296" s="42">
        <f t="shared" si="394"/>
        <v>5446395611.5073814</v>
      </c>
      <c r="AT296" s="42">
        <f t="shared" si="391"/>
        <v>15471838177048.646</v>
      </c>
      <c r="AU296" s="42">
        <f t="shared" si="340"/>
        <v>33.176363864255265</v>
      </c>
      <c r="AV296" s="46">
        <f t="shared" si="395"/>
        <v>2840.7481352179179</v>
      </c>
      <c r="AW296" s="41">
        <v>149</v>
      </c>
      <c r="AX296" s="41">
        <v>1</v>
      </c>
      <c r="AZ296" s="42">
        <f t="shared" si="369"/>
        <v>106145.5528812155</v>
      </c>
      <c r="BA296" s="42">
        <f t="shared" si="364"/>
        <v>15815687.379301108</v>
      </c>
      <c r="BB296" s="42">
        <f t="shared" si="359"/>
        <v>22901290468.086514</v>
      </c>
      <c r="BC296" s="42">
        <f t="shared" si="392"/>
        <v>16.910947392622894</v>
      </c>
      <c r="BD296" s="46">
        <f t="shared" si="365"/>
        <v>1448.0110739959832</v>
      </c>
      <c r="BE296" s="41">
        <v>104</v>
      </c>
      <c r="BF296" s="41">
        <v>1</v>
      </c>
      <c r="BH296" s="42">
        <f t="shared" si="327"/>
        <v>599.64499915897363</v>
      </c>
      <c r="BI296" s="42">
        <f t="shared" si="324"/>
        <v>62363.079912533256</v>
      </c>
      <c r="BJ296" s="42">
        <f t="shared" si="321"/>
        <v>44729082.945481353</v>
      </c>
      <c r="BK296" s="42">
        <f t="shared" si="360"/>
        <v>8.3764209436600439</v>
      </c>
      <c r="BL296" s="46">
        <f t="shared" si="325"/>
        <v>717.23659267976666</v>
      </c>
      <c r="BM296" s="41">
        <v>59</v>
      </c>
      <c r="BN296" s="41">
        <v>1</v>
      </c>
      <c r="BP296" s="42">
        <f t="shared" si="301"/>
        <v>0.33204440555971793</v>
      </c>
      <c r="BQ296" s="42">
        <f t="shared" si="298"/>
        <v>19.590619928023358</v>
      </c>
      <c r="BR296" s="42">
        <f t="shared" si="295"/>
        <v>87361.490127892976</v>
      </c>
      <c r="BS296" s="42">
        <f t="shared" si="322"/>
        <v>52.079632311132784</v>
      </c>
      <c r="BT296" s="46">
        <f t="shared" si="299"/>
        <v>4459.3530193971519</v>
      </c>
      <c r="BU296" s="41">
        <v>8</v>
      </c>
      <c r="BV296" s="41">
        <v>1</v>
      </c>
      <c r="BX296" s="42">
        <f t="shared" si="388"/>
        <v>1.201970901134878E-2</v>
      </c>
      <c r="BY296" s="42">
        <f t="shared" si="385"/>
        <v>9.6157672090790236E-2</v>
      </c>
      <c r="BZ296" s="42">
        <f t="shared" si="382"/>
        <v>74.270111759009552</v>
      </c>
      <c r="CA296" s="42">
        <f t="shared" si="383"/>
        <v>9.020408216445011</v>
      </c>
      <c r="CB296" s="46">
        <f t="shared" si="386"/>
        <v>772.37842955354756</v>
      </c>
    </row>
    <row r="297" spans="1:80">
      <c r="A297" s="52">
        <v>14.265000000000001</v>
      </c>
      <c r="B297" s="39">
        <f t="shared" si="341"/>
        <v>2.4550000000000001</v>
      </c>
      <c r="C297" s="39">
        <f t="shared" si="331"/>
        <v>2.4550000000000001</v>
      </c>
      <c r="D297" s="39">
        <f t="shared" si="332"/>
        <v>85.97551162500001</v>
      </c>
      <c r="E297" s="40">
        <f t="shared" si="333"/>
        <v>3.310897589456544E+17</v>
      </c>
      <c r="F297" s="41">
        <f t="shared" si="342"/>
        <v>58.200000000000024</v>
      </c>
      <c r="G297" s="41">
        <v>291</v>
      </c>
      <c r="H297" s="48">
        <f t="shared" si="334"/>
        <v>291</v>
      </c>
      <c r="I297" s="41">
        <v>1</v>
      </c>
      <c r="K297" s="42">
        <f t="shared" si="335"/>
        <v>5882430660248.8652</v>
      </c>
      <c r="L297" s="42">
        <f t="shared" si="343"/>
        <v>1711787322132419.7</v>
      </c>
      <c r="M297" s="42">
        <f t="shared" si="336"/>
        <v>3.3108975894565437E+18</v>
      </c>
      <c r="N297" s="42">
        <f t="shared" si="344"/>
        <v>22.496822055061301</v>
      </c>
      <c r="O297" s="46">
        <f t="shared" si="337"/>
        <v>1934.1757861204796</v>
      </c>
      <c r="P297" s="41">
        <v>277</v>
      </c>
      <c r="Q297" s="41">
        <v>1</v>
      </c>
      <c r="S297" s="42">
        <f t="shared" si="370"/>
        <v>863837472637.03931</v>
      </c>
      <c r="T297" s="42">
        <f t="shared" si="366"/>
        <v>239282979920459.87</v>
      </c>
      <c r="U297" s="42">
        <f t="shared" si="361"/>
        <v>1.1671139398468979E+18</v>
      </c>
      <c r="W297" s="42">
        <f t="shared" si="345"/>
        <v>56.731815099462963</v>
      </c>
      <c r="X297" s="46">
        <f t="shared" si="367"/>
        <v>4877.5468285912293</v>
      </c>
      <c r="Y297" s="41">
        <v>255</v>
      </c>
      <c r="Z297" s="41">
        <v>1</v>
      </c>
      <c r="AB297" s="42">
        <f t="shared" si="292"/>
        <v>59524724297.199921</v>
      </c>
      <c r="AC297" s="42">
        <f t="shared" si="289"/>
        <v>15178804695785.98</v>
      </c>
      <c r="AD297" s="42">
        <f t="shared" si="286"/>
        <v>5.5281685425973784E+16</v>
      </c>
      <c r="AE297" s="42">
        <f t="shared" si="362"/>
        <v>42.361266250547231</v>
      </c>
      <c r="AF297" s="46">
        <f t="shared" si="290"/>
        <v>3642.0315389736438</v>
      </c>
      <c r="AG297" s="41">
        <v>227</v>
      </c>
      <c r="AH297" s="41">
        <v>1</v>
      </c>
      <c r="AJ297" s="42">
        <f t="shared" ref="AJ297" si="399">AJ296*AH297</f>
        <v>6177381819.680644</v>
      </c>
      <c r="AK297" s="42">
        <f t="shared" si="305"/>
        <v>1402265673067.5061</v>
      </c>
      <c r="AL297" s="42">
        <f t="shared" si="339"/>
        <v>1139759706881732.7</v>
      </c>
      <c r="AM297" s="42">
        <f t="shared" si="288"/>
        <v>9.4538395648555404</v>
      </c>
      <c r="AN297" s="46">
        <f t="shared" si="306"/>
        <v>812.79869340912251</v>
      </c>
      <c r="AO297" s="41">
        <v>197</v>
      </c>
      <c r="AP297" s="41">
        <v>1</v>
      </c>
      <c r="AR297" s="42">
        <f t="shared" si="397"/>
        <v>27787732.711772356</v>
      </c>
      <c r="AS297" s="42">
        <f t="shared" si="394"/>
        <v>5474183344.2191544</v>
      </c>
      <c r="AT297" s="42">
        <f t="shared" si="391"/>
        <v>17808745420027.035</v>
      </c>
      <c r="AU297" s="42">
        <f t="shared" si="340"/>
        <v>37.838962301803264</v>
      </c>
      <c r="AV297" s="46">
        <f t="shared" si="395"/>
        <v>3253.2241432566234</v>
      </c>
      <c r="AW297" s="49">
        <v>150</v>
      </c>
      <c r="AX297" s="41">
        <v>1</v>
      </c>
      <c r="AZ297" s="42">
        <f t="shared" si="369"/>
        <v>106145.5528812155</v>
      </c>
      <c r="BA297" s="42">
        <f t="shared" si="364"/>
        <v>15921832.932182325</v>
      </c>
      <c r="BB297" s="42">
        <f t="shared" si="359"/>
        <v>26360361779.200264</v>
      </c>
      <c r="BC297" s="42">
        <f t="shared" si="392"/>
        <v>19.256774062768063</v>
      </c>
      <c r="BD297" s="46">
        <f t="shared" si="365"/>
        <v>1655.6110022935143</v>
      </c>
      <c r="BE297" s="41">
        <v>105</v>
      </c>
      <c r="BF297" s="41">
        <v>1</v>
      </c>
      <c r="BH297" s="42">
        <f t="shared" si="327"/>
        <v>599.64499915897363</v>
      </c>
      <c r="BI297" s="42">
        <f t="shared" si="324"/>
        <v>62962.724911692232</v>
      </c>
      <c r="BJ297" s="42">
        <f t="shared" si="321"/>
        <v>51485081.600000367</v>
      </c>
      <c r="BK297" s="42">
        <f t="shared" si="360"/>
        <v>9.5109329775510716</v>
      </c>
      <c r="BL297" s="46">
        <f t="shared" si="325"/>
        <v>817.70732877603814</v>
      </c>
      <c r="BM297" s="49">
        <v>60</v>
      </c>
      <c r="BN297" s="41">
        <v>12</v>
      </c>
      <c r="BP297" s="42">
        <f t="shared" si="301"/>
        <v>3.9845328667166151</v>
      </c>
      <c r="BQ297" s="42">
        <f t="shared" si="298"/>
        <v>239.07197200299692</v>
      </c>
      <c r="BR297" s="42">
        <f t="shared" si="295"/>
        <v>100556.80000000041</v>
      </c>
      <c r="BS297" s="42">
        <f t="shared" si="322"/>
        <v>4.8922429001414169</v>
      </c>
      <c r="BT297" s="46">
        <f t="shared" si="299"/>
        <v>420.61308633343214</v>
      </c>
      <c r="BU297" s="41">
        <v>9</v>
      </c>
      <c r="BV297" s="41">
        <v>1</v>
      </c>
      <c r="BX297" s="42">
        <f t="shared" si="388"/>
        <v>1.201970901134878E-2</v>
      </c>
      <c r="BY297" s="42">
        <f t="shared" si="385"/>
        <v>0.10817738110213901</v>
      </c>
      <c r="BZ297" s="42">
        <f t="shared" si="382"/>
        <v>85.488065315679449</v>
      </c>
      <c r="CA297" s="42">
        <f t="shared" si="383"/>
        <v>9.1916664567001423</v>
      </c>
      <c r="CB297" s="46">
        <f t="shared" si="386"/>
        <v>790.25822630114567</v>
      </c>
    </row>
    <row r="298" spans="1:80">
      <c r="A298" s="52">
        <v>14.265000000000001</v>
      </c>
      <c r="B298" s="39">
        <f t="shared" si="341"/>
        <v>2.46</v>
      </c>
      <c r="C298" s="39">
        <f t="shared" si="331"/>
        <v>2.46</v>
      </c>
      <c r="D298" s="39">
        <f t="shared" si="332"/>
        <v>86.326074000000006</v>
      </c>
      <c r="E298" s="40">
        <f t="shared" si="333"/>
        <v>3.8032226145723802E+17</v>
      </c>
      <c r="F298" s="41">
        <f t="shared" si="342"/>
        <v>58.400000000000027</v>
      </c>
      <c r="G298" s="41">
        <v>292</v>
      </c>
      <c r="H298" s="48">
        <f t="shared" si="334"/>
        <v>292</v>
      </c>
      <c r="I298" s="41">
        <v>1</v>
      </c>
      <c r="K298" s="42">
        <f t="shared" si="335"/>
        <v>5882430660248.8652</v>
      </c>
      <c r="L298" s="42">
        <f t="shared" si="343"/>
        <v>1717669752792668.7</v>
      </c>
      <c r="M298" s="42">
        <f t="shared" si="336"/>
        <v>3.8032226145723802E+18</v>
      </c>
      <c r="N298" s="42">
        <f t="shared" si="344"/>
        <v>25.648979387320718</v>
      </c>
      <c r="O298" s="46">
        <f t="shared" si="337"/>
        <v>2214.175692614323</v>
      </c>
      <c r="P298" s="41">
        <v>278</v>
      </c>
      <c r="Q298" s="41">
        <v>1</v>
      </c>
      <c r="S298" s="42">
        <f t="shared" si="370"/>
        <v>863837472637.03931</v>
      </c>
      <c r="T298" s="42">
        <f t="shared" si="366"/>
        <v>240146817393096.94</v>
      </c>
      <c r="U298" s="42">
        <f t="shared" si="361"/>
        <v>1.3433923350218944E+18</v>
      </c>
      <c r="W298" s="42">
        <f t="shared" si="345"/>
        <v>64.801348034601375</v>
      </c>
      <c r="X298" s="46">
        <f t="shared" si="367"/>
        <v>5594.0459657347528</v>
      </c>
      <c r="Y298" s="41">
        <v>256</v>
      </c>
      <c r="Z298" s="41">
        <v>1</v>
      </c>
      <c r="AB298" s="42">
        <f t="shared" si="292"/>
        <v>59524724297.199921</v>
      </c>
      <c r="AC298" s="42">
        <f t="shared" si="289"/>
        <v>15238329420083.18</v>
      </c>
      <c r="AD298" s="42">
        <f t="shared" si="286"/>
        <v>6.36313130473678E+16</v>
      </c>
      <c r="AE298" s="42">
        <f t="shared" si="362"/>
        <v>48.371720751994289</v>
      </c>
      <c r="AF298" s="46">
        <f t="shared" si="290"/>
        <v>4175.7407451439949</v>
      </c>
      <c r="AG298" s="41">
        <v>228</v>
      </c>
      <c r="AH298" s="41">
        <v>1</v>
      </c>
      <c r="AJ298" s="42">
        <f t="shared" ref="AJ298" si="400">AJ297*AH298</f>
        <v>6177381819.680644</v>
      </c>
      <c r="AK298" s="42">
        <f t="shared" si="305"/>
        <v>1408443054887.1868</v>
      </c>
      <c r="AL298" s="42">
        <f t="shared" si="339"/>
        <v>1311906577169814.5</v>
      </c>
      <c r="AM298" s="42">
        <f t="shared" si="288"/>
        <v>10.790004519039723</v>
      </c>
      <c r="AN298" s="46">
        <f t="shared" si="306"/>
        <v>931.45872857095765</v>
      </c>
      <c r="AO298" s="41">
        <v>198</v>
      </c>
      <c r="AP298" s="41">
        <v>1</v>
      </c>
      <c r="AR298" s="42">
        <f t="shared" si="397"/>
        <v>27787732.711772356</v>
      </c>
      <c r="AS298" s="42">
        <f t="shared" si="394"/>
        <v>5501971076.9309263</v>
      </c>
      <c r="AT298" s="42">
        <f t="shared" si="391"/>
        <v>20498540268278.312</v>
      </c>
      <c r="AU298" s="42">
        <f t="shared" si="340"/>
        <v>43.158132315646355</v>
      </c>
      <c r="AV298" s="46">
        <f t="shared" si="395"/>
        <v>3725.6721239822791</v>
      </c>
      <c r="AW298" s="41">
        <v>151</v>
      </c>
      <c r="AX298" s="41">
        <v>1</v>
      </c>
      <c r="AZ298" s="42">
        <f t="shared" si="369"/>
        <v>106145.5528812155</v>
      </c>
      <c r="BA298" s="42">
        <f t="shared" si="364"/>
        <v>16027978.48506354</v>
      </c>
      <c r="BB298" s="42">
        <f t="shared" si="359"/>
        <v>30341774486.240078</v>
      </c>
      <c r="BC298" s="42">
        <f t="shared" si="392"/>
        <v>21.929071075007194</v>
      </c>
      <c r="BD298" s="46">
        <f t="shared" si="365"/>
        <v>1893.0506123723308</v>
      </c>
      <c r="BE298" s="41">
        <v>106</v>
      </c>
      <c r="BF298" s="41">
        <v>1</v>
      </c>
      <c r="BH298" s="42">
        <f t="shared" si="327"/>
        <v>599.64499915897363</v>
      </c>
      <c r="BI298" s="42">
        <f t="shared" si="324"/>
        <v>63562.369910851208</v>
      </c>
      <c r="BJ298" s="42">
        <f t="shared" si="321"/>
        <v>59261278.293437473</v>
      </c>
      <c r="BK298" s="42">
        <f t="shared" si="360"/>
        <v>10.80012901724416</v>
      </c>
      <c r="BL298" s="46">
        <f t="shared" si="325"/>
        <v>932.33273675216662</v>
      </c>
      <c r="BM298" s="41">
        <v>61</v>
      </c>
      <c r="BN298" s="41">
        <v>1</v>
      </c>
      <c r="BP298" s="42">
        <f t="shared" si="301"/>
        <v>3.9845328667166151</v>
      </c>
      <c r="BQ298" s="42">
        <f t="shared" si="298"/>
        <v>243.05650486971354</v>
      </c>
      <c r="BR298" s="42">
        <f t="shared" si="295"/>
        <v>115744.6841668697</v>
      </c>
      <c r="BS298" s="42">
        <f t="shared" si="322"/>
        <v>5.5163500269381025</v>
      </c>
      <c r="BT298" s="46">
        <f t="shared" si="299"/>
        <v>476.20484063536065</v>
      </c>
      <c r="BU298" s="49">
        <v>10</v>
      </c>
      <c r="BV298" s="41">
        <v>1</v>
      </c>
      <c r="BX298" s="42">
        <f t="shared" si="388"/>
        <v>1.201970901134878E-2</v>
      </c>
      <c r="BY298" s="42">
        <f t="shared" si="385"/>
        <v>0.1201970901134878</v>
      </c>
      <c r="BZ298" s="42">
        <f t="shared" si="382"/>
        <v>98.400000000000077</v>
      </c>
      <c r="CA298" s="42">
        <f t="shared" si="383"/>
        <v>9.4832926829268356</v>
      </c>
      <c r="CB298" s="46">
        <f t="shared" si="386"/>
        <v>818.65542591000064</v>
      </c>
    </row>
    <row r="299" spans="1:80">
      <c r="A299" s="52">
        <v>14.265000000000001</v>
      </c>
      <c r="B299" s="39">
        <f t="shared" si="341"/>
        <v>2.4649999999999999</v>
      </c>
      <c r="C299" s="39">
        <f t="shared" si="331"/>
        <v>2.4649999999999999</v>
      </c>
      <c r="D299" s="39">
        <f t="shared" si="332"/>
        <v>86.677349624999991</v>
      </c>
      <c r="E299" s="40">
        <f t="shared" si="333"/>
        <v>4.3687555610468154E+17</v>
      </c>
      <c r="F299" s="41">
        <f t="shared" si="342"/>
        <v>58.60000000000003</v>
      </c>
      <c r="G299" s="41">
        <v>293</v>
      </c>
      <c r="H299" s="48">
        <f t="shared" si="334"/>
        <v>293</v>
      </c>
      <c r="I299" s="41">
        <v>1</v>
      </c>
      <c r="K299" s="42">
        <f t="shared" si="335"/>
        <v>5882430660248.8652</v>
      </c>
      <c r="L299" s="42">
        <f t="shared" si="343"/>
        <v>1723552183452917.5</v>
      </c>
      <c r="M299" s="42">
        <f t="shared" si="336"/>
        <v>4.3687555610468152E+18</v>
      </c>
      <c r="N299" s="42">
        <f t="shared" si="344"/>
        <v>29.243387949619521</v>
      </c>
      <c r="O299" s="46">
        <f t="shared" si="337"/>
        <v>2534.7393615286828</v>
      </c>
      <c r="P299" s="41">
        <v>279</v>
      </c>
      <c r="Q299" s="41">
        <v>1</v>
      </c>
      <c r="S299" s="42">
        <f t="shared" si="370"/>
        <v>863837472637.03931</v>
      </c>
      <c r="T299" s="42">
        <f t="shared" si="366"/>
        <v>241010654865733.97</v>
      </c>
      <c r="U299" s="42">
        <f t="shared" si="361"/>
        <v>1.54628905430925E+18</v>
      </c>
      <c r="W299" s="42">
        <f t="shared" si="345"/>
        <v>74.019954819525267</v>
      </c>
      <c r="X299" s="46">
        <f t="shared" si="367"/>
        <v>6415.8535031186948</v>
      </c>
      <c r="Y299" s="41">
        <v>257</v>
      </c>
      <c r="Z299" s="41">
        <v>1</v>
      </c>
      <c r="AB299" s="42">
        <f t="shared" si="292"/>
        <v>59524724297.199921</v>
      </c>
      <c r="AC299" s="42">
        <f t="shared" si="289"/>
        <v>15297854144380.379</v>
      </c>
      <c r="AD299" s="42">
        <f t="shared" ref="AD299:AD342" si="401">(10+$G299/20)*POWER($F$1,Y299)</f>
        <v>7.3241748007194496E+16</v>
      </c>
      <c r="AE299" s="42">
        <f t="shared" si="362"/>
        <v>55.236043332802979</v>
      </c>
      <c r="AF299" s="46">
        <f t="shared" si="290"/>
        <v>4787.7138398590132</v>
      </c>
      <c r="AG299" s="41">
        <v>229</v>
      </c>
      <c r="AH299" s="41">
        <v>1</v>
      </c>
      <c r="AJ299" s="42">
        <f t="shared" ref="AJ299" si="402">AJ298*AH299</f>
        <v>6177381819.680644</v>
      </c>
      <c r="AK299" s="42">
        <f t="shared" si="305"/>
        <v>1414620436706.8674</v>
      </c>
      <c r="AL299" s="42">
        <f t="shared" si="339"/>
        <v>1510047904598872</v>
      </c>
      <c r="AM299" s="42">
        <f t="shared" ref="AM299:AM362" si="403">AN299/$D299</f>
        <v>12.315305052198203</v>
      </c>
      <c r="AN299" s="46">
        <f t="shared" si="306"/>
        <v>1067.4580017479125</v>
      </c>
      <c r="AO299" s="41">
        <v>199</v>
      </c>
      <c r="AP299" s="41">
        <v>1</v>
      </c>
      <c r="AR299" s="42">
        <f t="shared" si="397"/>
        <v>27787732.711772356</v>
      </c>
      <c r="AS299" s="42">
        <f t="shared" si="394"/>
        <v>5529758809.6426992</v>
      </c>
      <c r="AT299" s="42">
        <f t="shared" si="391"/>
        <v>23594498509357.328</v>
      </c>
      <c r="AU299" s="42">
        <f t="shared" si="340"/>
        <v>49.2264977405626</v>
      </c>
      <c r="AV299" s="46">
        <f t="shared" si="395"/>
        <v>4266.8223554730166</v>
      </c>
      <c r="AW299" s="41">
        <v>152</v>
      </c>
      <c r="AX299" s="41">
        <v>1</v>
      </c>
      <c r="AZ299" s="42">
        <f t="shared" si="369"/>
        <v>106145.5528812155</v>
      </c>
      <c r="BA299" s="42">
        <f t="shared" si="364"/>
        <v>16134124.037944755</v>
      </c>
      <c r="BB299" s="42">
        <f t="shared" si="359"/>
        <v>34924386981.579765</v>
      </c>
      <c r="BC299" s="42">
        <f t="shared" si="392"/>
        <v>24.973405968736543</v>
      </c>
      <c r="BD299" s="46">
        <f t="shared" si="365"/>
        <v>2164.628640479239</v>
      </c>
      <c r="BE299" s="41">
        <v>107</v>
      </c>
      <c r="BF299" s="41">
        <v>1</v>
      </c>
      <c r="BH299" s="42">
        <f t="shared" si="327"/>
        <v>599.64499915897363</v>
      </c>
      <c r="BI299" s="42">
        <f t="shared" si="324"/>
        <v>64162.014910010177</v>
      </c>
      <c r="BJ299" s="42">
        <f t="shared" si="321"/>
        <v>68211693.323397785</v>
      </c>
      <c r="BK299" s="42">
        <f t="shared" si="360"/>
        <v>12.265216363882869</v>
      </c>
      <c r="BL299" s="46">
        <f t="shared" si="325"/>
        <v>1063.1164469985465</v>
      </c>
      <c r="BM299" s="41">
        <v>62</v>
      </c>
      <c r="BN299" s="41">
        <v>1</v>
      </c>
      <c r="BP299" s="42">
        <f t="shared" si="301"/>
        <v>3.9845328667166151</v>
      </c>
      <c r="BQ299" s="42">
        <f t="shared" si="298"/>
        <v>247.04103773643013</v>
      </c>
      <c r="BR299" s="42">
        <f t="shared" si="295"/>
        <v>133225.96352226086</v>
      </c>
      <c r="BS299" s="42">
        <f t="shared" si="322"/>
        <v>6.2217727380870205</v>
      </c>
      <c r="BT299" s="46">
        <f t="shared" si="299"/>
        <v>539.28677090646215</v>
      </c>
      <c r="BU299" s="41">
        <v>11</v>
      </c>
      <c r="BV299" s="41">
        <v>1</v>
      </c>
      <c r="BX299" s="42">
        <f t="shared" si="388"/>
        <v>1.201970901134878E-2</v>
      </c>
      <c r="BY299" s="42">
        <f t="shared" si="385"/>
        <v>0.13221679912483658</v>
      </c>
      <c r="BZ299" s="42">
        <f t="shared" si="382"/>
        <v>113.26165780270772</v>
      </c>
      <c r="CA299" s="42">
        <f t="shared" si="383"/>
        <v>9.8830422474240631</v>
      </c>
      <c r="CB299" s="46">
        <f t="shared" si="386"/>
        <v>856.63590823862114</v>
      </c>
    </row>
    <row r="300" spans="1:80">
      <c r="A300" s="52">
        <v>14.265000000000001</v>
      </c>
      <c r="B300" s="39">
        <f t="shared" si="341"/>
        <v>2.4699999999999998</v>
      </c>
      <c r="C300" s="39">
        <f t="shared" si="331"/>
        <v>2.4699999999999998</v>
      </c>
      <c r="D300" s="39">
        <f t="shared" si="332"/>
        <v>87.029338499999994</v>
      </c>
      <c r="E300" s="40">
        <f t="shared" si="333"/>
        <v>5.0183823263586259E+17</v>
      </c>
      <c r="F300" s="41">
        <f t="shared" si="342"/>
        <v>58.800000000000033</v>
      </c>
      <c r="G300" s="41">
        <v>294</v>
      </c>
      <c r="H300" s="48">
        <f t="shared" si="334"/>
        <v>294</v>
      </c>
      <c r="I300" s="41">
        <v>1</v>
      </c>
      <c r="K300" s="42">
        <f t="shared" si="335"/>
        <v>5882430660248.8652</v>
      </c>
      <c r="L300" s="42">
        <f t="shared" si="343"/>
        <v>1729434614113166.5</v>
      </c>
      <c r="M300" s="42">
        <f t="shared" si="336"/>
        <v>5.0183823263586263E+18</v>
      </c>
      <c r="N300" s="42">
        <f t="shared" si="344"/>
        <v>33.342174148843071</v>
      </c>
      <c r="O300" s="46">
        <f t="shared" si="337"/>
        <v>2901.747360325613</v>
      </c>
      <c r="P300" s="49">
        <v>280</v>
      </c>
      <c r="Q300" s="41">
        <v>16</v>
      </c>
      <c r="S300" s="42">
        <f t="shared" si="370"/>
        <v>13821399562192.629</v>
      </c>
      <c r="T300" s="42">
        <f t="shared" si="366"/>
        <v>3869991877413936</v>
      </c>
      <c r="U300" s="42">
        <f t="shared" si="361"/>
        <v>1.7798225727368532E+18</v>
      </c>
      <c r="W300" s="42">
        <f t="shared" si="345"/>
        <v>5.2844643745981372</v>
      </c>
      <c r="X300" s="46">
        <f t="shared" si="367"/>
        <v>459.90343884809209</v>
      </c>
      <c r="Y300" s="41">
        <v>258</v>
      </c>
      <c r="Z300" s="41">
        <v>1</v>
      </c>
      <c r="AB300" s="42">
        <f t="shared" si="292"/>
        <v>59524724297.199921</v>
      </c>
      <c r="AC300" s="42">
        <f t="shared" ref="AC300:AC342" si="404">Y300*AB300</f>
        <v>15357378868677.58</v>
      </c>
      <c r="AD300" s="42">
        <f t="shared" si="401"/>
        <v>8.4303329967075072E+16</v>
      </c>
      <c r="AE300" s="42">
        <f t="shared" si="362"/>
        <v>63.075681058446051</v>
      </c>
      <c r="AF300" s="46">
        <f t="shared" ref="AF300:AF342" si="405">AD300/AC300</f>
        <v>5489.4347979535396</v>
      </c>
      <c r="AG300" s="49">
        <v>230</v>
      </c>
      <c r="AH300" s="41">
        <v>1</v>
      </c>
      <c r="AJ300" s="42">
        <f t="shared" ref="AJ300" si="406">AJ299*AH300</f>
        <v>6177381819.680644</v>
      </c>
      <c r="AK300" s="42">
        <f t="shared" si="305"/>
        <v>1420797818526.5481</v>
      </c>
      <c r="AL300" s="42">
        <f t="shared" si="339"/>
        <v>1738107981188327.5</v>
      </c>
      <c r="AM300" s="42">
        <f t="shared" si="403"/>
        <v>14.056551550862034</v>
      </c>
      <c r="AN300" s="46">
        <f t="shared" si="306"/>
        <v>1223.3323830626719</v>
      </c>
      <c r="AO300" s="49">
        <v>200</v>
      </c>
      <c r="AP300" s="41">
        <v>16</v>
      </c>
      <c r="AR300" s="42">
        <f t="shared" si="397"/>
        <v>444603723.3883577</v>
      </c>
      <c r="AS300" s="42">
        <f t="shared" si="394"/>
        <v>88920744677.671539</v>
      </c>
      <c r="AT300" s="42">
        <f t="shared" si="391"/>
        <v>27157937206067.562</v>
      </c>
      <c r="AU300" s="42">
        <f t="shared" si="340"/>
        <v>3.5093606833298185</v>
      </c>
      <c r="AV300" s="46">
        <f t="shared" si="395"/>
        <v>305.41733882810206</v>
      </c>
      <c r="AW300" s="41">
        <v>153</v>
      </c>
      <c r="AX300" s="41">
        <v>1</v>
      </c>
      <c r="AZ300" s="42">
        <f t="shared" si="369"/>
        <v>106145.5528812155</v>
      </c>
      <c r="BA300" s="42">
        <f t="shared" si="364"/>
        <v>16240269.590825971</v>
      </c>
      <c r="BB300" s="42">
        <f t="shared" si="359"/>
        <v>40198960288.56015</v>
      </c>
      <c r="BC300" s="42">
        <f t="shared" si="392"/>
        <v>28.441723086969695</v>
      </c>
      <c r="BD300" s="46">
        <f t="shared" si="365"/>
        <v>2475.2643460591503</v>
      </c>
      <c r="BE300" s="41">
        <v>108</v>
      </c>
      <c r="BF300" s="41">
        <v>1</v>
      </c>
      <c r="BH300" s="42">
        <f t="shared" si="327"/>
        <v>599.64499915897363</v>
      </c>
      <c r="BI300" s="42">
        <f t="shared" si="324"/>
        <v>64761.659909169153</v>
      </c>
      <c r="BJ300" s="42">
        <f t="shared" si="321"/>
        <v>78513594.313593805</v>
      </c>
      <c r="BK300" s="42">
        <f t="shared" si="360"/>
        <v>13.93032360914334</v>
      </c>
      <c r="BL300" s="46">
        <f t="shared" si="325"/>
        <v>1212.3468487946773</v>
      </c>
      <c r="BM300" s="41">
        <v>63</v>
      </c>
      <c r="BN300" s="41">
        <v>1</v>
      </c>
      <c r="BP300" s="42">
        <f t="shared" si="301"/>
        <v>3.9845328667166151</v>
      </c>
      <c r="BQ300" s="42">
        <f t="shared" si="298"/>
        <v>251.02557060314675</v>
      </c>
      <c r="BR300" s="42">
        <f t="shared" si="295"/>
        <v>153346.86389373743</v>
      </c>
      <c r="BS300" s="42">
        <f t="shared" si="322"/>
        <v>7.0192587682058543</v>
      </c>
      <c r="BT300" s="46">
        <f t="shared" si="299"/>
        <v>610.88144735728031</v>
      </c>
      <c r="BU300" s="41">
        <v>12</v>
      </c>
      <c r="BV300" s="41">
        <v>1</v>
      </c>
      <c r="BX300" s="42">
        <f t="shared" si="388"/>
        <v>1.201970901134878E-2</v>
      </c>
      <c r="BY300" s="42">
        <f t="shared" si="385"/>
        <v>0.14423650813618535</v>
      </c>
      <c r="BZ300" s="42">
        <f t="shared" si="382"/>
        <v>130.36738158436205</v>
      </c>
      <c r="CA300" s="42">
        <f t="shared" si="383"/>
        <v>10.385515553181444</v>
      </c>
      <c r="CB300" s="46">
        <f t="shared" si="386"/>
        <v>903.84454857484252</v>
      </c>
    </row>
    <row r="301" spans="1:80">
      <c r="A301" s="52">
        <v>14.265000000000001</v>
      </c>
      <c r="B301" s="39">
        <f t="shared" si="341"/>
        <v>2.4750000000000001</v>
      </c>
      <c r="C301" s="39">
        <f t="shared" si="331"/>
        <v>2.4750000000000001</v>
      </c>
      <c r="D301" s="39">
        <f t="shared" si="332"/>
        <v>87.382040625000002</v>
      </c>
      <c r="E301" s="40">
        <f t="shared" si="333"/>
        <v>5.7646075230343488E+17</v>
      </c>
      <c r="F301" s="41">
        <f t="shared" si="342"/>
        <v>59.000000000000028</v>
      </c>
      <c r="G301" s="41">
        <v>295</v>
      </c>
      <c r="H301" s="48">
        <f t="shared" si="334"/>
        <v>295</v>
      </c>
      <c r="I301" s="41">
        <v>1</v>
      </c>
      <c r="K301" s="42">
        <f t="shared" si="335"/>
        <v>5882430660248.8652</v>
      </c>
      <c r="L301" s="42">
        <f t="shared" si="343"/>
        <v>1735317044773415.2</v>
      </c>
      <c r="M301" s="42">
        <f t="shared" si="336"/>
        <v>5.7646075230343485E+18</v>
      </c>
      <c r="N301" s="42">
        <f t="shared" si="344"/>
        <v>38.016202216332985</v>
      </c>
      <c r="O301" s="46">
        <f t="shared" si="337"/>
        <v>3321.9333264758243</v>
      </c>
      <c r="P301" s="41">
        <v>281</v>
      </c>
      <c r="Q301" s="41">
        <v>1</v>
      </c>
      <c r="S301" s="42">
        <f t="shared" si="370"/>
        <v>13821399562192.629</v>
      </c>
      <c r="T301" s="42">
        <f t="shared" si="366"/>
        <v>3883813276976128.5</v>
      </c>
      <c r="U301" s="42">
        <f t="shared" si="361"/>
        <v>2.048617883476235E+18</v>
      </c>
      <c r="W301" s="42">
        <f t="shared" si="345"/>
        <v>6.0364336998628776</v>
      </c>
      <c r="X301" s="46">
        <f t="shared" si="367"/>
        <v>527.47589479153703</v>
      </c>
      <c r="Y301" s="41">
        <v>259</v>
      </c>
      <c r="Z301" s="41">
        <v>1</v>
      </c>
      <c r="AB301" s="42">
        <f t="shared" ref="AB301:AB342" si="407">AB300*Z301</f>
        <v>59524724297.199921</v>
      </c>
      <c r="AC301" s="42">
        <f t="shared" si="404"/>
        <v>15416903592974.779</v>
      </c>
      <c r="AD301" s="42">
        <f t="shared" si="401"/>
        <v>9.7035127013574784E+16</v>
      </c>
      <c r="AE301" s="42">
        <f t="shared" si="362"/>
        <v>72.029373854438219</v>
      </c>
      <c r="AF301" s="46">
        <f t="shared" si="405"/>
        <v>6294.073672341834</v>
      </c>
      <c r="AG301" s="41">
        <v>231</v>
      </c>
      <c r="AH301" s="41">
        <v>1</v>
      </c>
      <c r="AJ301" s="42">
        <f t="shared" ref="AJ301" si="408">AJ300*AH301</f>
        <v>6177381819.680644</v>
      </c>
      <c r="AK301" s="42">
        <f t="shared" si="305"/>
        <v>1426975200346.2288</v>
      </c>
      <c r="AL301" s="42">
        <f t="shared" si="339"/>
        <v>2000603401832254.2</v>
      </c>
      <c r="AM301" s="42">
        <f t="shared" si="403"/>
        <v>16.044359884943084</v>
      </c>
      <c r="AN301" s="46">
        <f t="shared" si="306"/>
        <v>1401.988907268217</v>
      </c>
      <c r="AO301" s="41">
        <v>201</v>
      </c>
      <c r="AP301" s="41">
        <v>1</v>
      </c>
      <c r="AR301" s="42">
        <f t="shared" si="397"/>
        <v>444603723.3883577</v>
      </c>
      <c r="AS301" s="42">
        <f t="shared" si="394"/>
        <v>89365348401.059891</v>
      </c>
      <c r="AT301" s="42">
        <f t="shared" si="391"/>
        <v>31259428153628.906</v>
      </c>
      <c r="AU301" s="42">
        <f t="shared" si="340"/>
        <v>4.0030378229095396</v>
      </c>
      <c r="AV301" s="46">
        <f t="shared" si="395"/>
        <v>349.79361366489297</v>
      </c>
      <c r="AW301" s="41">
        <v>154</v>
      </c>
      <c r="AX301" s="41">
        <v>1</v>
      </c>
      <c r="AZ301" s="42">
        <f t="shared" si="369"/>
        <v>106145.5528812155</v>
      </c>
      <c r="BA301" s="42">
        <f t="shared" si="364"/>
        <v>16346415.143707186</v>
      </c>
      <c r="BB301" s="42">
        <f t="shared" si="359"/>
        <v>46269954211.03196</v>
      </c>
      <c r="BC301" s="42">
        <f t="shared" si="392"/>
        <v>32.39323807255407</v>
      </c>
      <c r="BD301" s="46">
        <f t="shared" si="365"/>
        <v>2830.5872452312165</v>
      </c>
      <c r="BE301" s="41">
        <v>109</v>
      </c>
      <c r="BF301" s="41">
        <v>1</v>
      </c>
      <c r="BH301" s="42">
        <f t="shared" si="327"/>
        <v>599.64499915897363</v>
      </c>
      <c r="BI301" s="42">
        <f t="shared" si="324"/>
        <v>65361.304908328129</v>
      </c>
      <c r="BJ301" s="42">
        <f t="shared" si="321"/>
        <v>90371004.318421528</v>
      </c>
      <c r="BK301" s="42">
        <f t="shared" si="360"/>
        <v>15.822904690535299</v>
      </c>
      <c r="BL301" s="46">
        <f t="shared" si="325"/>
        <v>1382.6377004738586</v>
      </c>
      <c r="BM301" s="41">
        <v>64</v>
      </c>
      <c r="BN301" s="41">
        <v>1</v>
      </c>
      <c r="BP301" s="42">
        <f t="shared" si="301"/>
        <v>3.9845328667166151</v>
      </c>
      <c r="BQ301" s="42">
        <f t="shared" si="298"/>
        <v>255.01010346986337</v>
      </c>
      <c r="BR301" s="42">
        <f t="shared" si="295"/>
        <v>176505.86780941652</v>
      </c>
      <c r="BS301" s="42">
        <f t="shared" si="322"/>
        <v>7.9209920565806504</v>
      </c>
      <c r="BT301" s="46">
        <f t="shared" si="299"/>
        <v>692.15244967843273</v>
      </c>
      <c r="BU301" s="41">
        <v>13</v>
      </c>
      <c r="BV301" s="41">
        <v>1</v>
      </c>
      <c r="BX301" s="42">
        <f t="shared" si="388"/>
        <v>1.201970901134878E-2</v>
      </c>
      <c r="BY301" s="42">
        <f t="shared" si="385"/>
        <v>0.15625621714753413</v>
      </c>
      <c r="BZ301" s="42">
        <f t="shared" si="382"/>
        <v>150.05594008452954</v>
      </c>
      <c r="CA301" s="42">
        <f t="shared" si="383"/>
        <v>10.989899054689808</v>
      </c>
      <c r="CB301" s="46">
        <f t="shared" si="386"/>
        <v>960.31980566155391</v>
      </c>
    </row>
    <row r="302" spans="1:80">
      <c r="A302" s="52">
        <v>14.265000000000001</v>
      </c>
      <c r="B302" s="39">
        <f t="shared" si="341"/>
        <v>2.48</v>
      </c>
      <c r="C302" s="39">
        <f t="shared" si="331"/>
        <v>2.48</v>
      </c>
      <c r="D302" s="39">
        <f t="shared" si="332"/>
        <v>87.735455999999999</v>
      </c>
      <c r="E302" s="40">
        <f t="shared" si="333"/>
        <v>6.6217951789130893E+17</v>
      </c>
      <c r="F302" s="41">
        <f t="shared" si="342"/>
        <v>59.200000000000031</v>
      </c>
      <c r="G302" s="41">
        <v>296</v>
      </c>
      <c r="H302" s="48">
        <f t="shared" si="334"/>
        <v>296</v>
      </c>
      <c r="I302" s="41">
        <v>1</v>
      </c>
      <c r="K302" s="42">
        <f t="shared" si="335"/>
        <v>5882430660248.8652</v>
      </c>
      <c r="L302" s="42">
        <f t="shared" si="343"/>
        <v>1741199475433664</v>
      </c>
      <c r="M302" s="42">
        <f t="shared" si="336"/>
        <v>6.6217951789130895E+18</v>
      </c>
      <c r="N302" s="42">
        <f t="shared" si="344"/>
        <v>43.346304550840159</v>
      </c>
      <c r="O302" s="46">
        <f t="shared" si="337"/>
        <v>3803.0077956828363</v>
      </c>
      <c r="P302" s="41">
        <v>282</v>
      </c>
      <c r="Q302" s="41">
        <v>1</v>
      </c>
      <c r="S302" s="42">
        <f t="shared" si="370"/>
        <v>13821399562192.629</v>
      </c>
      <c r="T302" s="42">
        <f t="shared" si="366"/>
        <v>3897634676538321.5</v>
      </c>
      <c r="U302" s="42">
        <f t="shared" si="361"/>
        <v>2.3579980210348739E+18</v>
      </c>
      <c r="W302" s="42">
        <f t="shared" si="345"/>
        <v>6.8955223134657606</v>
      </c>
      <c r="X302" s="46">
        <f t="shared" si="367"/>
        <v>604.98179453009345</v>
      </c>
      <c r="Y302" s="49">
        <v>260</v>
      </c>
      <c r="Z302" s="41">
        <v>12</v>
      </c>
      <c r="AB302" s="42">
        <f t="shared" si="407"/>
        <v>714296691566.39905</v>
      </c>
      <c r="AC302" s="42">
        <f t="shared" si="404"/>
        <v>185717139807263.75</v>
      </c>
      <c r="AD302" s="42">
        <f t="shared" si="401"/>
        <v>1.1168927075879024E+17</v>
      </c>
      <c r="AE302" s="42">
        <f t="shared" si="362"/>
        <v>6.8546349525689712</v>
      </c>
      <c r="AF302" s="46">
        <f t="shared" si="405"/>
        <v>601.39452327717709</v>
      </c>
      <c r="AG302" s="41">
        <v>232</v>
      </c>
      <c r="AH302" s="41">
        <v>1</v>
      </c>
      <c r="AJ302" s="42">
        <f t="shared" ref="AJ302" si="409">AJ301*AH302</f>
        <v>6177381819.680644</v>
      </c>
      <c r="AK302" s="42">
        <f t="shared" si="305"/>
        <v>1433152582165.9094</v>
      </c>
      <c r="AL302" s="42">
        <f t="shared" si="339"/>
        <v>2302732442416862</v>
      </c>
      <c r="AM302" s="42">
        <f t="shared" si="403"/>
        <v>18.313692234081348</v>
      </c>
      <c r="AN302" s="46">
        <f t="shared" si="306"/>
        <v>1606.7601392007857</v>
      </c>
      <c r="AO302" s="41">
        <v>202</v>
      </c>
      <c r="AP302" s="41">
        <v>1</v>
      </c>
      <c r="AR302" s="42">
        <f t="shared" si="397"/>
        <v>444603723.3883577</v>
      </c>
      <c r="AS302" s="42">
        <f t="shared" si="394"/>
        <v>89809952124.448257</v>
      </c>
      <c r="AT302" s="42">
        <f t="shared" si="391"/>
        <v>35980194412763.398</v>
      </c>
      <c r="AU302" s="42">
        <f t="shared" si="340"/>
        <v>4.5662943480598832</v>
      </c>
      <c r="AV302" s="46">
        <f t="shared" si="395"/>
        <v>400.62591685725653</v>
      </c>
      <c r="AW302" s="41">
        <v>155</v>
      </c>
      <c r="AX302" s="41">
        <v>1</v>
      </c>
      <c r="AZ302" s="42">
        <f t="shared" si="369"/>
        <v>106145.5528812155</v>
      </c>
      <c r="BA302" s="42">
        <f t="shared" si="364"/>
        <v>16452560.696588403</v>
      </c>
      <c r="BB302" s="42">
        <f t="shared" si="359"/>
        <v>53257594470.400543</v>
      </c>
      <c r="BC302" s="42">
        <f t="shared" si="392"/>
        <v>36.895458109335806</v>
      </c>
      <c r="BD302" s="46">
        <f t="shared" si="365"/>
        <v>3237.0398415514746</v>
      </c>
      <c r="BE302" s="49">
        <v>110</v>
      </c>
      <c r="BF302" s="41">
        <v>1</v>
      </c>
      <c r="BH302" s="42">
        <f t="shared" si="327"/>
        <v>599.64499915897363</v>
      </c>
      <c r="BI302" s="42">
        <f t="shared" si="324"/>
        <v>65960.949907487098</v>
      </c>
      <c r="BJ302" s="42">
        <f t="shared" si="321"/>
        <v>104018739.20000076</v>
      </c>
      <c r="BK302" s="42">
        <f t="shared" si="360"/>
        <v>17.974199034371175</v>
      </c>
      <c r="BL302" s="46">
        <f t="shared" si="325"/>
        <v>1576.9745485153148</v>
      </c>
      <c r="BM302" s="41">
        <v>65</v>
      </c>
      <c r="BN302" s="41">
        <v>1</v>
      </c>
      <c r="BP302" s="42">
        <f t="shared" si="301"/>
        <v>3.9845328667166151</v>
      </c>
      <c r="BQ302" s="42">
        <f t="shared" si="298"/>
        <v>258.99463633657996</v>
      </c>
      <c r="BR302" s="42">
        <f t="shared" ref="BR302:BR365" si="410">(10+$G302/20)*POWER($F$1,BM302)</f>
        <v>203161.60000000091</v>
      </c>
      <c r="BS302" s="42">
        <f t="shared" si="322"/>
        <v>8.9407863423180043</v>
      </c>
      <c r="BT302" s="46">
        <f t="shared" si="299"/>
        <v>784.42396674184215</v>
      </c>
      <c r="BU302" s="41">
        <v>14</v>
      </c>
      <c r="BV302" s="41">
        <v>1</v>
      </c>
      <c r="BX302" s="42">
        <f t="shared" si="388"/>
        <v>1.201970901134878E-2</v>
      </c>
      <c r="BY302" s="42">
        <f t="shared" si="385"/>
        <v>0.16827592615888293</v>
      </c>
      <c r="BZ302" s="42">
        <f t="shared" si="382"/>
        <v>172.71723175795117</v>
      </c>
      <c r="CA302" s="42">
        <f t="shared" ref="CA302:CA365" si="411">CB302/$D302</f>
        <v>11.698725251197562</v>
      </c>
      <c r="CB302" s="46">
        <f t="shared" si="386"/>
        <v>1026.3929945325326</v>
      </c>
    </row>
    <row r="303" spans="1:80">
      <c r="A303" s="52">
        <v>14.265000000000001</v>
      </c>
      <c r="B303" s="39">
        <f t="shared" si="341"/>
        <v>2.4850000000000003</v>
      </c>
      <c r="C303" s="39">
        <f t="shared" si="331"/>
        <v>2.4850000000000003</v>
      </c>
      <c r="D303" s="39">
        <f t="shared" si="332"/>
        <v>88.089584625000015</v>
      </c>
      <c r="E303" s="40">
        <f t="shared" si="333"/>
        <v>7.6064452291447629E+17</v>
      </c>
      <c r="F303" s="41">
        <f t="shared" si="342"/>
        <v>59.400000000000034</v>
      </c>
      <c r="G303" s="41">
        <v>297</v>
      </c>
      <c r="H303" s="48">
        <f t="shared" si="334"/>
        <v>297</v>
      </c>
      <c r="I303" s="41">
        <v>1</v>
      </c>
      <c r="K303" s="42">
        <f t="shared" si="335"/>
        <v>5882430660248.8652</v>
      </c>
      <c r="L303" s="42">
        <f t="shared" si="343"/>
        <v>1747081906093913</v>
      </c>
      <c r="M303" s="42">
        <f t="shared" si="336"/>
        <v>7.6064452291447624E+18</v>
      </c>
      <c r="N303" s="42">
        <f t="shared" si="344"/>
        <v>49.424685490812664</v>
      </c>
      <c r="O303" s="46">
        <f t="shared" si="337"/>
        <v>4353.8000151069527</v>
      </c>
      <c r="P303" s="41">
        <v>283</v>
      </c>
      <c r="Q303" s="41">
        <v>1</v>
      </c>
      <c r="S303" s="42">
        <f t="shared" si="370"/>
        <v>13821399562192.629</v>
      </c>
      <c r="T303" s="42">
        <f t="shared" si="366"/>
        <v>3911456076100514</v>
      </c>
      <c r="U303" s="42">
        <f t="shared" si="361"/>
        <v>2.714089392300332E+18</v>
      </c>
      <c r="W303" s="42">
        <f t="shared" si="345"/>
        <v>7.8770051215247658</v>
      </c>
      <c r="X303" s="46">
        <f t="shared" si="367"/>
        <v>693.88210924411442</v>
      </c>
      <c r="Y303" s="41">
        <v>261</v>
      </c>
      <c r="Z303" s="41">
        <v>1</v>
      </c>
      <c r="AB303" s="42">
        <f t="shared" si="407"/>
        <v>714296691566.39905</v>
      </c>
      <c r="AC303" s="42">
        <f t="shared" si="404"/>
        <v>186431436498830.16</v>
      </c>
      <c r="AD303" s="42">
        <f t="shared" si="401"/>
        <v>1.2855594546561709E+17</v>
      </c>
      <c r="AE303" s="42">
        <f t="shared" si="362"/>
        <v>7.8279574922783004</v>
      </c>
      <c r="AF303" s="46">
        <f t="shared" si="405"/>
        <v>689.56152395695221</v>
      </c>
      <c r="AG303" s="41">
        <v>233</v>
      </c>
      <c r="AH303" s="41">
        <v>1</v>
      </c>
      <c r="AJ303" s="42">
        <f t="shared" ref="AJ303" si="412">AJ302*AH303</f>
        <v>6177381819.680644</v>
      </c>
      <c r="AK303" s="42">
        <f t="shared" si="305"/>
        <v>1439329963985.5901</v>
      </c>
      <c r="AL303" s="42">
        <f t="shared" si="339"/>
        <v>2650477922168285.5</v>
      </c>
      <c r="AM303" s="42">
        <f t="shared" si="403"/>
        <v>20.904474865118619</v>
      </c>
      <c r="AN303" s="46">
        <f t="shared" si="306"/>
        <v>1841.4665076720523</v>
      </c>
      <c r="AO303" s="41">
        <v>203</v>
      </c>
      <c r="AP303" s="41">
        <v>1</v>
      </c>
      <c r="AR303" s="42">
        <f t="shared" si="397"/>
        <v>444603723.3883577</v>
      </c>
      <c r="AS303" s="42">
        <f t="shared" si="394"/>
        <v>90254555847.836609</v>
      </c>
      <c r="AT303" s="42">
        <f t="shared" si="391"/>
        <v>41413717533879.359</v>
      </c>
      <c r="AU303" s="42">
        <f t="shared" si="340"/>
        <v>5.208953992007471</v>
      </c>
      <c r="AV303" s="46">
        <f t="shared" si="395"/>
        <v>458.85459348667376</v>
      </c>
      <c r="AW303" s="41">
        <v>156</v>
      </c>
      <c r="AX303" s="41">
        <v>1</v>
      </c>
      <c r="AZ303" s="42">
        <f t="shared" si="369"/>
        <v>106145.5528812155</v>
      </c>
      <c r="BA303" s="42">
        <f t="shared" si="364"/>
        <v>16558706.249469617</v>
      </c>
      <c r="BB303" s="42">
        <f t="shared" si="359"/>
        <v>61300251705.940346</v>
      </c>
      <c r="BC303" s="42">
        <f t="shared" si="392"/>
        <v>42.02534561998749</v>
      </c>
      <c r="BD303" s="46">
        <f t="shared" si="365"/>
        <v>3701.995239386762</v>
      </c>
      <c r="BE303" s="41">
        <v>111</v>
      </c>
      <c r="BF303" s="41">
        <v>1</v>
      </c>
      <c r="BH303" s="42">
        <f t="shared" si="327"/>
        <v>599.64499915897363</v>
      </c>
      <c r="BI303" s="42">
        <f t="shared" si="324"/>
        <v>66560.594906646074</v>
      </c>
      <c r="BJ303" s="42">
        <f t="shared" si="321"/>
        <v>119727054.11316435</v>
      </c>
      <c r="BK303" s="42">
        <f t="shared" si="360"/>
        <v>20.419755596908203</v>
      </c>
      <c r="BL303" s="46">
        <f t="shared" si="325"/>
        <v>1798.7677886756628</v>
      </c>
      <c r="BM303" s="41">
        <v>66</v>
      </c>
      <c r="BN303" s="41">
        <v>1</v>
      </c>
      <c r="BP303" s="42">
        <f t="shared" si="301"/>
        <v>3.9845328667166151</v>
      </c>
      <c r="BQ303" s="42">
        <f t="shared" ref="BQ303:BQ366" si="413">BM303*BP303</f>
        <v>262.97916920329658</v>
      </c>
      <c r="BR303" s="42">
        <f t="shared" si="410"/>
        <v>233841.90256477348</v>
      </c>
      <c r="BS303" s="42">
        <f t="shared" si="322"/>
        <v>10.09430504289168</v>
      </c>
      <c r="BT303" s="46">
        <f t="shared" ref="BT303:BT366" si="414">BR303/BQ303</f>
        <v>889.2031383063711</v>
      </c>
      <c r="BU303" s="41">
        <v>15</v>
      </c>
      <c r="BV303" s="41">
        <v>1</v>
      </c>
      <c r="BX303" s="42">
        <f t="shared" si="388"/>
        <v>1.201970901134878E-2</v>
      </c>
      <c r="BY303" s="42">
        <f t="shared" si="385"/>
        <v>0.1802956351702317</v>
      </c>
      <c r="BZ303" s="42">
        <f t="shared" si="382"/>
        <v>198.80000000000018</v>
      </c>
      <c r="CA303" s="42">
        <f t="shared" si="411"/>
        <v>12.517183098591557</v>
      </c>
      <c r="CB303" s="46">
        <f t="shared" si="386"/>
        <v>1102.6334598300009</v>
      </c>
    </row>
    <row r="304" spans="1:80">
      <c r="A304" s="52">
        <v>14.265000000000001</v>
      </c>
      <c r="B304" s="39">
        <f t="shared" si="341"/>
        <v>2.4900000000000002</v>
      </c>
      <c r="C304" s="39">
        <f t="shared" si="331"/>
        <v>2.4900000000000002</v>
      </c>
      <c r="D304" s="39">
        <f t="shared" si="332"/>
        <v>88.44442650000002</v>
      </c>
      <c r="E304" s="40">
        <f t="shared" si="333"/>
        <v>8.7375111220936346E+17</v>
      </c>
      <c r="F304" s="41">
        <f t="shared" si="342"/>
        <v>59.600000000000037</v>
      </c>
      <c r="G304" s="41">
        <v>298</v>
      </c>
      <c r="H304" s="48">
        <f t="shared" si="334"/>
        <v>298</v>
      </c>
      <c r="I304" s="41">
        <v>1</v>
      </c>
      <c r="K304" s="42">
        <f t="shared" si="335"/>
        <v>5882430660248.8652</v>
      </c>
      <c r="L304" s="42">
        <f t="shared" si="343"/>
        <v>1752964336754161.7</v>
      </c>
      <c r="M304" s="42">
        <f t="shared" si="336"/>
        <v>8.7375111220936346E+18</v>
      </c>
      <c r="N304" s="42">
        <f t="shared" si="344"/>
        <v>56.356522988148207</v>
      </c>
      <c r="O304" s="46">
        <f t="shared" si="337"/>
        <v>4984.4203552208355</v>
      </c>
      <c r="P304" s="41">
        <v>284</v>
      </c>
      <c r="Q304" s="41">
        <v>1</v>
      </c>
      <c r="S304" s="42">
        <f t="shared" si="370"/>
        <v>13821399562192.629</v>
      </c>
      <c r="T304" s="42">
        <f t="shared" si="366"/>
        <v>3925277475662706.5</v>
      </c>
      <c r="U304" s="42">
        <f t="shared" si="361"/>
        <v>3.1239429981582428E+18</v>
      </c>
      <c r="W304" s="42">
        <f t="shared" si="345"/>
        <v>8.9983372977484279</v>
      </c>
      <c r="X304" s="46">
        <f t="shared" si="367"/>
        <v>795.85278175291955</v>
      </c>
      <c r="Y304" s="41">
        <v>262</v>
      </c>
      <c r="Z304" s="41">
        <v>1</v>
      </c>
      <c r="AB304" s="42">
        <f t="shared" si="407"/>
        <v>714296691566.39905</v>
      </c>
      <c r="AC304" s="42">
        <f t="shared" si="404"/>
        <v>187145733190396.56</v>
      </c>
      <c r="AD304" s="42">
        <f t="shared" si="401"/>
        <v>1.4796912984820634E+17</v>
      </c>
      <c r="AE304" s="42">
        <f t="shared" si="362"/>
        <v>8.939654197335738</v>
      </c>
      <c r="AF304" s="46">
        <f t="shared" si="405"/>
        <v>790.66258859167738</v>
      </c>
      <c r="AG304" s="41">
        <v>234</v>
      </c>
      <c r="AH304" s="41">
        <v>1</v>
      </c>
      <c r="AJ304" s="42">
        <f t="shared" ref="AJ304" si="415">AJ303*AH304</f>
        <v>6177381819.680644</v>
      </c>
      <c r="AK304" s="42">
        <f t="shared" si="305"/>
        <v>1445507345805.2708</v>
      </c>
      <c r="AL304" s="42">
        <f t="shared" si="339"/>
        <v>3050725584138899</v>
      </c>
      <c r="AM304" s="42">
        <f t="shared" si="403"/>
        <v>23.862303821748888</v>
      </c>
      <c r="AN304" s="46">
        <f t="shared" si="306"/>
        <v>2110.4877764833391</v>
      </c>
      <c r="AO304" s="41">
        <v>204</v>
      </c>
      <c r="AP304" s="41">
        <v>1</v>
      </c>
      <c r="AR304" s="42">
        <f t="shared" si="397"/>
        <v>444603723.3883577</v>
      </c>
      <c r="AS304" s="42">
        <f t="shared" si="394"/>
        <v>90699159571.224976</v>
      </c>
      <c r="AT304" s="42">
        <f t="shared" si="391"/>
        <v>47667587252170.195</v>
      </c>
      <c r="AU304" s="42">
        <f t="shared" si="340"/>
        <v>5.9422297201469796</v>
      </c>
      <c r="AV304" s="46">
        <f t="shared" si="395"/>
        <v>525.55709972965519</v>
      </c>
      <c r="AW304" s="41">
        <v>157</v>
      </c>
      <c r="AX304" s="41">
        <v>1</v>
      </c>
      <c r="AZ304" s="42">
        <f t="shared" si="369"/>
        <v>106145.5528812155</v>
      </c>
      <c r="BA304" s="42">
        <f t="shared" si="364"/>
        <v>16664851.802350832</v>
      </c>
      <c r="BB304" s="42">
        <f t="shared" si="359"/>
        <v>70557179378.607437</v>
      </c>
      <c r="BC304" s="42">
        <f t="shared" si="392"/>
        <v>47.870645631525903</v>
      </c>
      <c r="BD304" s="46">
        <f t="shared" si="365"/>
        <v>4233.8917990650398</v>
      </c>
      <c r="BE304" s="41">
        <v>112</v>
      </c>
      <c r="BF304" s="41">
        <v>1</v>
      </c>
      <c r="BH304" s="42">
        <f t="shared" si="327"/>
        <v>599.64499915897363</v>
      </c>
      <c r="BI304" s="42">
        <f t="shared" si="324"/>
        <v>67160.239905805051</v>
      </c>
      <c r="BJ304" s="42">
        <f t="shared" si="321"/>
        <v>137806990.97384223</v>
      </c>
      <c r="BK304" s="42">
        <f t="shared" si="360"/>
        <v>23.200029704933488</v>
      </c>
      <c r="BL304" s="46">
        <f t="shared" si="325"/>
        <v>2051.9133220358071</v>
      </c>
      <c r="BM304" s="41">
        <v>67</v>
      </c>
      <c r="BN304" s="41">
        <v>1</v>
      </c>
      <c r="BP304" s="42">
        <f t="shared" ref="BP304:BP367" si="416">BP303*BN304</f>
        <v>3.9845328667166151</v>
      </c>
      <c r="BQ304" s="42">
        <f t="shared" si="413"/>
        <v>266.9637020700132</v>
      </c>
      <c r="BR304" s="42">
        <f t="shared" si="410"/>
        <v>269154.2792457848</v>
      </c>
      <c r="BS304" s="42">
        <f t="shared" si="322"/>
        <v>11.399311005956239</v>
      </c>
      <c r="BT304" s="46">
        <f t="shared" si="414"/>
        <v>1008.2055244169378</v>
      </c>
      <c r="BU304" s="41">
        <v>16</v>
      </c>
      <c r="BV304" s="41">
        <v>1</v>
      </c>
      <c r="BX304" s="42">
        <f t="shared" si="388"/>
        <v>1.201970901134878E-2</v>
      </c>
      <c r="BY304" s="42">
        <f t="shared" si="385"/>
        <v>0.19231534418158047</v>
      </c>
      <c r="BZ304" s="42">
        <f t="shared" si="382"/>
        <v>228.82071231540959</v>
      </c>
      <c r="CA304" s="42">
        <f t="shared" si="411"/>
        <v>13.452745508981099</v>
      </c>
      <c r="CB304" s="46">
        <f t="shared" si="386"/>
        <v>1189.8203613922842</v>
      </c>
    </row>
    <row r="305" spans="1:80">
      <c r="A305" s="52">
        <v>14.265000000000001</v>
      </c>
      <c r="B305" s="39">
        <f t="shared" si="341"/>
        <v>2.4950000000000001</v>
      </c>
      <c r="C305" s="39">
        <f t="shared" si="331"/>
        <v>2.4950000000000001</v>
      </c>
      <c r="D305" s="39">
        <f t="shared" si="332"/>
        <v>88.799981625000001</v>
      </c>
      <c r="E305" s="40">
        <f t="shared" si="333"/>
        <v>1.0036764652717257E+18</v>
      </c>
      <c r="F305" s="41">
        <f t="shared" si="342"/>
        <v>59.800000000000026</v>
      </c>
      <c r="G305" s="41">
        <v>299</v>
      </c>
      <c r="H305" s="48">
        <f t="shared" si="334"/>
        <v>299</v>
      </c>
      <c r="I305" s="41">
        <v>1</v>
      </c>
      <c r="K305" s="42">
        <f t="shared" si="335"/>
        <v>5882430660248.8652</v>
      </c>
      <c r="L305" s="42">
        <f t="shared" si="343"/>
        <v>1758846767414410.7</v>
      </c>
      <c r="M305" s="42">
        <f t="shared" si="336"/>
        <v>1.0036764652717257E+19</v>
      </c>
      <c r="N305" s="42">
        <f t="shared" si="344"/>
        <v>64.261796112183319</v>
      </c>
      <c r="O305" s="46">
        <f t="shared" si="337"/>
        <v>5706.4463139513755</v>
      </c>
      <c r="P305" s="41">
        <v>285</v>
      </c>
      <c r="Q305" s="41">
        <v>1</v>
      </c>
      <c r="S305" s="42">
        <f t="shared" si="370"/>
        <v>13821399562192.629</v>
      </c>
      <c r="T305" s="42">
        <f t="shared" si="366"/>
        <v>3939098875224899</v>
      </c>
      <c r="U305" s="42">
        <f t="shared" si="361"/>
        <v>3.5956739424926725E+18</v>
      </c>
      <c r="W305" s="42">
        <f t="shared" si="345"/>
        <v>10.279465770761378</v>
      </c>
      <c r="X305" s="46">
        <f t="shared" si="367"/>
        <v>912.81637155842679</v>
      </c>
      <c r="Y305" s="41">
        <v>263</v>
      </c>
      <c r="Z305" s="41">
        <v>1</v>
      </c>
      <c r="AB305" s="42">
        <f t="shared" si="407"/>
        <v>714296691566.39905</v>
      </c>
      <c r="AC305" s="42">
        <f t="shared" si="404"/>
        <v>187860029881962.94</v>
      </c>
      <c r="AD305" s="42">
        <f t="shared" si="401"/>
        <v>1.7031320507518413E+17</v>
      </c>
      <c r="AE305" s="42">
        <f t="shared" si="362"/>
        <v>10.209419729523777</v>
      </c>
      <c r="AF305" s="46">
        <f t="shared" si="405"/>
        <v>906.59628438362381</v>
      </c>
      <c r="AG305" s="41">
        <v>235</v>
      </c>
      <c r="AH305" s="41">
        <v>1</v>
      </c>
      <c r="AJ305" s="42">
        <f t="shared" ref="AJ305" si="417">AJ304*AH305</f>
        <v>6177381819.680644</v>
      </c>
      <c r="AK305" s="42">
        <f t="shared" si="305"/>
        <v>1451684727624.9514</v>
      </c>
      <c r="AL305" s="42">
        <f t="shared" si="339"/>
        <v>3511400334465489</v>
      </c>
      <c r="AM305" s="42">
        <f t="shared" si="403"/>
        <v>27.23925105033803</v>
      </c>
      <c r="AN305" s="46">
        <f t="shared" si="306"/>
        <v>2418.8449927487791</v>
      </c>
      <c r="AO305" s="41">
        <v>205</v>
      </c>
      <c r="AP305" s="41">
        <v>1</v>
      </c>
      <c r="AR305" s="42">
        <f t="shared" si="397"/>
        <v>444603723.3883577</v>
      </c>
      <c r="AS305" s="42">
        <f t="shared" si="394"/>
        <v>91143763294.613327</v>
      </c>
      <c r="AT305" s="42">
        <f t="shared" si="391"/>
        <v>54865630226023.156</v>
      </c>
      <c r="AU305" s="42">
        <f t="shared" si="340"/>
        <v>6.7789204851260809</v>
      </c>
      <c r="AV305" s="46">
        <f t="shared" si="395"/>
        <v>601.96801451653209</v>
      </c>
      <c r="AW305" s="41">
        <v>158</v>
      </c>
      <c r="AX305" s="41">
        <v>1</v>
      </c>
      <c r="AZ305" s="42">
        <f t="shared" si="369"/>
        <v>106145.5528812155</v>
      </c>
      <c r="BA305" s="42">
        <f t="shared" si="364"/>
        <v>16770997.355232049</v>
      </c>
      <c r="BB305" s="42">
        <f t="shared" si="359"/>
        <v>81211664712.516251</v>
      </c>
      <c r="BC305" s="42">
        <f t="shared" si="392"/>
        <v>54.531399872132695</v>
      </c>
      <c r="BD305" s="46">
        <f t="shared" si="365"/>
        <v>4842.3873066309106</v>
      </c>
      <c r="BE305" s="41">
        <v>113</v>
      </c>
      <c r="BF305" s="41">
        <v>1</v>
      </c>
      <c r="BH305" s="42">
        <f t="shared" si="327"/>
        <v>599.64499915897363</v>
      </c>
      <c r="BI305" s="42">
        <f t="shared" si="324"/>
        <v>67759.884904964027</v>
      </c>
      <c r="BJ305" s="42">
        <f t="shared" si="321"/>
        <v>158616532.64163288</v>
      </c>
      <c r="BK305" s="42">
        <f t="shared" si="360"/>
        <v>26.361062840548904</v>
      </c>
      <c r="BL305" s="46">
        <f t="shared" si="325"/>
        <v>2340.8618958562129</v>
      </c>
      <c r="BM305" s="41">
        <v>68</v>
      </c>
      <c r="BN305" s="41">
        <v>1</v>
      </c>
      <c r="BP305" s="42">
        <f t="shared" si="416"/>
        <v>3.9845328667166151</v>
      </c>
      <c r="BQ305" s="42">
        <f t="shared" si="413"/>
        <v>270.94823493672982</v>
      </c>
      <c r="BR305" s="42">
        <f t="shared" si="410"/>
        <v>309797.9153156883</v>
      </c>
      <c r="BS305" s="42">
        <f t="shared" si="322"/>
        <v>12.875950217146213</v>
      </c>
      <c r="BT305" s="46">
        <f t="shared" si="414"/>
        <v>1143.3841426869985</v>
      </c>
      <c r="BU305" s="41">
        <v>17</v>
      </c>
      <c r="BV305" s="41">
        <v>1</v>
      </c>
      <c r="BX305" s="42">
        <f t="shared" si="388"/>
        <v>1.201970901134878E-2</v>
      </c>
      <c r="BY305" s="42">
        <f t="shared" si="385"/>
        <v>0.20433505319292924</v>
      </c>
      <c r="BZ305" s="42">
        <f t="shared" si="382"/>
        <v>263.37377899027001</v>
      </c>
      <c r="CA305" s="42">
        <f t="shared" si="411"/>
        <v>14.514991441532388</v>
      </c>
      <c r="CB305" s="46">
        <f t="shared" si="386"/>
        <v>1288.9309732951083</v>
      </c>
    </row>
    <row r="306" spans="1:80">
      <c r="A306" s="52">
        <v>14.265000000000001</v>
      </c>
      <c r="B306" s="39">
        <f t="shared" si="341"/>
        <v>2.5</v>
      </c>
      <c r="C306" s="39">
        <f t="shared" si="331"/>
        <v>2.5</v>
      </c>
      <c r="D306" s="39">
        <f t="shared" si="332"/>
        <v>89.15625</v>
      </c>
      <c r="E306" s="40">
        <f t="shared" si="333"/>
        <v>1.15292150460687E+18</v>
      </c>
      <c r="F306" s="41">
        <f t="shared" si="342"/>
        <v>60.000000000000028</v>
      </c>
      <c r="G306" s="49">
        <v>300</v>
      </c>
      <c r="H306" s="48">
        <f t="shared" si="334"/>
        <v>300</v>
      </c>
      <c r="I306" s="41">
        <v>14</v>
      </c>
      <c r="K306" s="42">
        <f t="shared" si="335"/>
        <v>82354029243484.109</v>
      </c>
      <c r="L306" s="42">
        <f t="shared" si="343"/>
        <v>2.4706208773045232E+16</v>
      </c>
      <c r="M306" s="42">
        <f t="shared" si="336"/>
        <v>1.1529215046068699E+19</v>
      </c>
      <c r="N306" s="42">
        <f t="shared" si="344"/>
        <v>5.2340978755748822</v>
      </c>
      <c r="O306" s="46">
        <f t="shared" si="337"/>
        <v>466.65253871922306</v>
      </c>
      <c r="P306" s="41">
        <v>286</v>
      </c>
      <c r="Q306" s="41">
        <v>1</v>
      </c>
      <c r="S306" s="42">
        <f t="shared" si="370"/>
        <v>13821399562192.629</v>
      </c>
      <c r="T306" s="42">
        <f t="shared" si="366"/>
        <v>3952920274787092</v>
      </c>
      <c r="U306" s="42">
        <f t="shared" si="361"/>
        <v>4.1386219868206766E+18</v>
      </c>
      <c r="W306" s="42">
        <f t="shared" si="345"/>
        <v>11.743185251502473</v>
      </c>
      <c r="X306" s="46">
        <f t="shared" si="367"/>
        <v>1046.9783600792673</v>
      </c>
      <c r="Y306" s="41">
        <v>264</v>
      </c>
      <c r="Z306" s="41">
        <v>1</v>
      </c>
      <c r="AB306" s="42">
        <f t="shared" si="407"/>
        <v>714296691566.39905</v>
      </c>
      <c r="AC306" s="42">
        <f t="shared" si="404"/>
        <v>188574326573529.34</v>
      </c>
      <c r="AD306" s="42">
        <f t="shared" si="401"/>
        <v>1.9603055962338346E+17</v>
      </c>
      <c r="AE306" s="42">
        <f t="shared" si="362"/>
        <v>11.659754892687191</v>
      </c>
      <c r="AF306" s="46">
        <f t="shared" si="405"/>
        <v>1039.5400221511425</v>
      </c>
      <c r="AG306" s="41">
        <v>236</v>
      </c>
      <c r="AH306" s="41">
        <v>1</v>
      </c>
      <c r="AJ306" s="42">
        <f t="shared" ref="AJ306" si="418">AJ305*AH306</f>
        <v>6177381819.680644</v>
      </c>
      <c r="AK306" s="42">
        <f t="shared" si="305"/>
        <v>1457862109444.6321</v>
      </c>
      <c r="AL306" s="42">
        <f t="shared" si="339"/>
        <v>4041623034004555.5</v>
      </c>
      <c r="AM306" s="42">
        <f t="shared" si="403"/>
        <v>31.094785271929112</v>
      </c>
      <c r="AN306" s="46">
        <f t="shared" si="306"/>
        <v>2772.29444940043</v>
      </c>
      <c r="AO306" s="41">
        <v>206</v>
      </c>
      <c r="AP306" s="41">
        <v>1</v>
      </c>
      <c r="AR306" s="42">
        <f t="shared" si="397"/>
        <v>444603723.3883577</v>
      </c>
      <c r="AS306" s="42">
        <f t="shared" si="394"/>
        <v>91588367018.001678</v>
      </c>
      <c r="AT306" s="42">
        <f t="shared" si="391"/>
        <v>63150359906321.031</v>
      </c>
      <c r="AU306" s="42">
        <f t="shared" si="340"/>
        <v>7.7336358871919373</v>
      </c>
      <c r="AV306" s="46">
        <f t="shared" si="395"/>
        <v>689.50197456745616</v>
      </c>
      <c r="AW306" s="41">
        <v>159</v>
      </c>
      <c r="AX306" s="41">
        <v>1</v>
      </c>
      <c r="AZ306" s="42">
        <f t="shared" si="369"/>
        <v>106145.5528812155</v>
      </c>
      <c r="BA306" s="42">
        <f t="shared" si="364"/>
        <v>16877142.908113264</v>
      </c>
      <c r="BB306" s="42">
        <f t="shared" si="359"/>
        <v>93474654971.781769</v>
      </c>
      <c r="BC306" s="42">
        <f t="shared" si="392"/>
        <v>62.121673918762198</v>
      </c>
      <c r="BD306" s="46">
        <f t="shared" si="365"/>
        <v>5538.5354903196421</v>
      </c>
      <c r="BE306" s="41">
        <v>114</v>
      </c>
      <c r="BF306" s="41">
        <v>1</v>
      </c>
      <c r="BH306" s="42">
        <f t="shared" si="327"/>
        <v>599.64499915897363</v>
      </c>
      <c r="BI306" s="42">
        <f t="shared" si="324"/>
        <v>68359.529904122988</v>
      </c>
      <c r="BJ306" s="42">
        <f t="shared" si="321"/>
        <v>182567685.49176073</v>
      </c>
      <c r="BK306" s="42">
        <f t="shared" si="360"/>
        <v>29.955256932555528</v>
      </c>
      <c r="BL306" s="46">
        <f t="shared" si="325"/>
        <v>2670.6983758931538</v>
      </c>
      <c r="BM306" s="41">
        <v>69</v>
      </c>
      <c r="BN306" s="41">
        <v>1</v>
      </c>
      <c r="BP306" s="42">
        <f t="shared" si="416"/>
        <v>3.9845328667166151</v>
      </c>
      <c r="BQ306" s="42">
        <f t="shared" si="413"/>
        <v>274.93276780344644</v>
      </c>
      <c r="BR306" s="42">
        <f t="shared" si="410"/>
        <v>356577.51072609407</v>
      </c>
      <c r="BS306" s="42">
        <f t="shared" si="322"/>
        <v>14.547074107389861</v>
      </c>
      <c r="BT306" s="46">
        <f t="shared" si="414"/>
        <v>1296.9625758869772</v>
      </c>
      <c r="BU306" s="41">
        <v>18</v>
      </c>
      <c r="BV306" s="41">
        <v>1</v>
      </c>
      <c r="BX306" s="42">
        <f t="shared" si="388"/>
        <v>1.201970901134878E-2</v>
      </c>
      <c r="BY306" s="42">
        <f t="shared" si="385"/>
        <v>0.21635476220427802</v>
      </c>
      <c r="BZ306" s="42">
        <f t="shared" si="382"/>
        <v>303.14331330207995</v>
      </c>
      <c r="CA306" s="42">
        <f t="shared" si="411"/>
        <v>15.715555648206431</v>
      </c>
      <c r="CB306" s="46">
        <f t="shared" si="386"/>
        <v>1401.1400082604046</v>
      </c>
    </row>
    <row r="307" spans="1:80">
      <c r="A307" s="52">
        <v>14.265000000000001</v>
      </c>
      <c r="B307" s="39">
        <f t="shared" si="341"/>
        <v>2.5049999999999999</v>
      </c>
      <c r="C307" s="39">
        <f t="shared" si="331"/>
        <v>2.5049999999999999</v>
      </c>
      <c r="D307" s="39">
        <f t="shared" si="332"/>
        <v>89.513231625000003</v>
      </c>
      <c r="E307" s="40">
        <f t="shared" si="333"/>
        <v>1.3243590357826181E+18</v>
      </c>
      <c r="F307" s="41">
        <f t="shared" si="342"/>
        <v>60.200000000000031</v>
      </c>
      <c r="G307" s="41">
        <v>301</v>
      </c>
      <c r="H307" s="48">
        <f t="shared" si="334"/>
        <v>301</v>
      </c>
      <c r="L307" s="42">
        <f t="shared" si="343"/>
        <v>0</v>
      </c>
      <c r="P307" s="41">
        <v>287</v>
      </c>
      <c r="Q307" s="41">
        <v>1</v>
      </c>
      <c r="S307" s="42">
        <f t="shared" si="370"/>
        <v>13821399562192.629</v>
      </c>
      <c r="T307" s="42">
        <f t="shared" si="366"/>
        <v>3966741674349284.5</v>
      </c>
      <c r="U307" s="42">
        <f t="shared" si="361"/>
        <v>4.7635363247519048E+18</v>
      </c>
      <c r="W307" s="42">
        <f t="shared" si="345"/>
        <v>13.415545174863976</v>
      </c>
      <c r="X307" s="46">
        <f t="shared" si="367"/>
        <v>1200.8688026132502</v>
      </c>
      <c r="Y307" s="41">
        <v>265</v>
      </c>
      <c r="Z307" s="41">
        <v>1</v>
      </c>
      <c r="AB307" s="42">
        <f t="shared" si="407"/>
        <v>714296691566.39905</v>
      </c>
      <c r="AC307" s="42">
        <f t="shared" si="404"/>
        <v>189288623265095.75</v>
      </c>
      <c r="AD307" s="42">
        <f t="shared" si="401"/>
        <v>2.2563034133126586E+17</v>
      </c>
      <c r="AE307" s="42">
        <f t="shared" si="362"/>
        <v>13.316366866015818</v>
      </c>
      <c r="AF307" s="46">
        <f t="shared" si="405"/>
        <v>1191.9910316811493</v>
      </c>
      <c r="AG307" s="41">
        <v>237</v>
      </c>
      <c r="AH307" s="41">
        <v>1</v>
      </c>
      <c r="AJ307" s="42">
        <f t="shared" ref="AJ307" si="419">AJ306*AH307</f>
        <v>6177381819.680644</v>
      </c>
      <c r="AK307" s="42">
        <f t="shared" ref="AK307:AK370" si="420">AG307*AJ307</f>
        <v>1464039491264.3127</v>
      </c>
      <c r="AL307" s="42">
        <f t="shared" si="339"/>
        <v>4651890942140516</v>
      </c>
      <c r="AM307" s="42">
        <f t="shared" si="403"/>
        <v>35.496823951425569</v>
      </c>
      <c r="AN307" s="46">
        <f t="shared" ref="AN307:AN370" si="421">AL307/AK307</f>
        <v>3177.4354243158045</v>
      </c>
      <c r="AO307" s="41">
        <v>207</v>
      </c>
      <c r="AP307" s="41">
        <v>1</v>
      </c>
      <c r="AR307" s="42">
        <f t="shared" si="397"/>
        <v>444603723.3883577</v>
      </c>
      <c r="AS307" s="42">
        <f t="shared" si="394"/>
        <v>92032970741.390045</v>
      </c>
      <c r="AT307" s="42">
        <f t="shared" si="391"/>
        <v>72685795970945.422</v>
      </c>
      <c r="AU307" s="42">
        <f t="shared" si="340"/>
        <v>8.8230527027262546</v>
      </c>
      <c r="AV307" s="46">
        <f t="shared" si="395"/>
        <v>789.77996021871752</v>
      </c>
      <c r="AW307" s="49">
        <v>160</v>
      </c>
      <c r="AX307" s="41">
        <v>16</v>
      </c>
      <c r="AZ307" s="42">
        <f t="shared" si="369"/>
        <v>1698328.8460994479</v>
      </c>
      <c r="BA307" s="42">
        <f t="shared" si="364"/>
        <v>271732615.37591165</v>
      </c>
      <c r="BB307" s="42">
        <f t="shared" si="359"/>
        <v>107588930764.80115</v>
      </c>
      <c r="BC307" s="42">
        <f t="shared" si="392"/>
        <v>4.4232204644550555</v>
      </c>
      <c r="BD307" s="46">
        <f t="shared" si="365"/>
        <v>395.93675796320548</v>
      </c>
      <c r="BE307" s="41">
        <v>115</v>
      </c>
      <c r="BF307" s="41">
        <v>1</v>
      </c>
      <c r="BH307" s="42">
        <f t="shared" si="327"/>
        <v>599.64499915897363</v>
      </c>
      <c r="BI307" s="42">
        <f t="shared" si="324"/>
        <v>68959.174903281964</v>
      </c>
      <c r="BJ307" s="42">
        <f t="shared" si="321"/>
        <v>210134630.40000165</v>
      </c>
      <c r="BK307" s="42">
        <f t="shared" si="360"/>
        <v>34.042256333083117</v>
      </c>
      <c r="BL307" s="46">
        <f t="shared" si="325"/>
        <v>3047.2323761808921</v>
      </c>
      <c r="BM307" s="49">
        <v>70</v>
      </c>
      <c r="BN307" s="41">
        <v>1</v>
      </c>
      <c r="BP307" s="42">
        <f t="shared" si="416"/>
        <v>3.9845328667166151</v>
      </c>
      <c r="BQ307" s="42">
        <f t="shared" si="413"/>
        <v>278.91730067016306</v>
      </c>
      <c r="BR307" s="42">
        <f t="shared" si="410"/>
        <v>410419.20000000193</v>
      </c>
      <c r="BS307" s="42">
        <f t="shared" si="322"/>
        <v>16.438605741450385</v>
      </c>
      <c r="BT307" s="46">
        <f t="shared" si="414"/>
        <v>1471.4727233265032</v>
      </c>
      <c r="BU307" s="41">
        <v>19</v>
      </c>
      <c r="BV307" s="41">
        <v>1</v>
      </c>
      <c r="BX307" s="42">
        <f t="shared" si="388"/>
        <v>1.201970901134878E-2</v>
      </c>
      <c r="BY307" s="42">
        <f t="shared" si="385"/>
        <v>0.22837447121562682</v>
      </c>
      <c r="BZ307" s="42">
        <f t="shared" si="382"/>
        <v>348.91666576908699</v>
      </c>
      <c r="CA307" s="42">
        <f t="shared" si="411"/>
        <v>17.068168535416724</v>
      </c>
      <c r="CB307" s="46">
        <f t="shared" si="386"/>
        <v>1527.8269235252942</v>
      </c>
    </row>
    <row r="308" spans="1:80">
      <c r="A308" s="52">
        <v>14.265000000000001</v>
      </c>
      <c r="B308" s="39">
        <f t="shared" si="341"/>
        <v>2.5099999999999998</v>
      </c>
      <c r="C308" s="39">
        <f t="shared" si="331"/>
        <v>2.5099999999999998</v>
      </c>
      <c r="D308" s="39">
        <f t="shared" si="332"/>
        <v>89.870926499999982</v>
      </c>
      <c r="E308" s="40">
        <f t="shared" si="333"/>
        <v>1.5212890458289531E+18</v>
      </c>
      <c r="F308" s="41">
        <f t="shared" si="342"/>
        <v>60.400000000000034</v>
      </c>
      <c r="G308" s="41">
        <v>302</v>
      </c>
      <c r="H308" s="48">
        <f t="shared" si="334"/>
        <v>302</v>
      </c>
      <c r="L308" s="42">
        <f t="shared" si="343"/>
        <v>0</v>
      </c>
      <c r="P308" s="41">
        <v>288</v>
      </c>
      <c r="Q308" s="41">
        <v>1</v>
      </c>
      <c r="S308" s="42">
        <f t="shared" si="370"/>
        <v>13821399562192.629</v>
      </c>
      <c r="T308" s="42">
        <f t="shared" si="366"/>
        <v>3980563073911477</v>
      </c>
      <c r="U308" s="42">
        <f t="shared" si="361"/>
        <v>5.4827882291137526E+18</v>
      </c>
      <c r="W308" s="42">
        <f t="shared" si="345"/>
        <v>15.32631484267902</v>
      </c>
      <c r="X308" s="46">
        <f t="shared" si="367"/>
        <v>1377.390114742265</v>
      </c>
      <c r="Y308" s="41">
        <v>266</v>
      </c>
      <c r="Z308" s="41">
        <v>1</v>
      </c>
      <c r="AB308" s="42">
        <f t="shared" si="407"/>
        <v>714296691566.39905</v>
      </c>
      <c r="AC308" s="42">
        <f t="shared" si="404"/>
        <v>190002919956662.16</v>
      </c>
      <c r="AD308" s="42">
        <f t="shared" si="401"/>
        <v>2.5969852967299718E+17</v>
      </c>
      <c r="AE308" s="42">
        <f t="shared" si="362"/>
        <v>15.208626576788561</v>
      </c>
      <c r="AF308" s="46">
        <f t="shared" si="405"/>
        <v>1366.813361248511</v>
      </c>
      <c r="AG308" s="41">
        <v>238</v>
      </c>
      <c r="AH308" s="41">
        <v>1</v>
      </c>
      <c r="AJ308" s="42">
        <f t="shared" ref="AJ308:AJ370" si="422">AJ307*AH308</f>
        <v>6177381819.680644</v>
      </c>
      <c r="AK308" s="42">
        <f t="shared" si="420"/>
        <v>1470216873083.9932</v>
      </c>
      <c r="AL308" s="42">
        <f t="shared" si="339"/>
        <v>5354285379993881</v>
      </c>
      <c r="AM308" s="42">
        <f t="shared" si="403"/>
        <v>40.522935047299917</v>
      </c>
      <c r="AN308" s="46">
        <f t="shared" si="421"/>
        <v>3641.8337172001643</v>
      </c>
      <c r="AO308" s="41">
        <v>208</v>
      </c>
      <c r="AP308" s="41">
        <v>1</v>
      </c>
      <c r="AR308" s="42">
        <f t="shared" si="397"/>
        <v>444603723.3883577</v>
      </c>
      <c r="AS308" s="42">
        <f t="shared" si="394"/>
        <v>92477574464.778397</v>
      </c>
      <c r="AT308" s="42">
        <f t="shared" si="391"/>
        <v>83660709062404.219</v>
      </c>
      <c r="AU308" s="42">
        <f t="shared" si="340"/>
        <v>10.066207807378682</v>
      </c>
      <c r="AV308" s="46">
        <f t="shared" si="395"/>
        <v>904.65942199065546</v>
      </c>
      <c r="AW308" s="41">
        <v>161</v>
      </c>
      <c r="AX308" s="41">
        <v>1</v>
      </c>
      <c r="AZ308" s="42">
        <f t="shared" si="369"/>
        <v>1698328.8460994479</v>
      </c>
      <c r="BA308" s="42">
        <f t="shared" si="364"/>
        <v>273430944.22201109</v>
      </c>
      <c r="BB308" s="42">
        <f t="shared" si="359"/>
        <v>123833908878.80107</v>
      </c>
      <c r="BC308" s="42">
        <f t="shared" si="392"/>
        <v>5.0393288594208157</v>
      </c>
      <c r="BD308" s="46">
        <f t="shared" si="365"/>
        <v>452.88915353433686</v>
      </c>
      <c r="BE308" s="41">
        <v>116</v>
      </c>
      <c r="BF308" s="41">
        <v>1</v>
      </c>
      <c r="BH308" s="42">
        <f t="shared" si="327"/>
        <v>599.64499915897363</v>
      </c>
      <c r="BI308" s="42">
        <f t="shared" si="324"/>
        <v>69558.81990244094</v>
      </c>
      <c r="BJ308" s="42">
        <f t="shared" si="321"/>
        <v>241863103.2789076</v>
      </c>
      <c r="BK308" s="42">
        <f t="shared" si="360"/>
        <v>38.689952500846132</v>
      </c>
      <c r="BL308" s="46">
        <f t="shared" si="325"/>
        <v>3477.1018774920331</v>
      </c>
      <c r="BM308" s="41">
        <v>71</v>
      </c>
      <c r="BN308" s="41">
        <v>1</v>
      </c>
      <c r="BP308" s="42">
        <f t="shared" si="416"/>
        <v>3.9845328667166151</v>
      </c>
      <c r="BQ308" s="42">
        <f t="shared" si="413"/>
        <v>282.90183353687968</v>
      </c>
      <c r="BR308" s="42">
        <f t="shared" si="410"/>
        <v>472388.87359161495</v>
      </c>
      <c r="BS308" s="42">
        <f t="shared" si="322"/>
        <v>18.57995589568111</v>
      </c>
      <c r="BT308" s="46">
        <f t="shared" si="414"/>
        <v>1669.7978506739983</v>
      </c>
      <c r="BU308" s="49">
        <v>20</v>
      </c>
      <c r="BV308" s="41">
        <v>3</v>
      </c>
      <c r="BX308" s="42">
        <f t="shared" si="388"/>
        <v>3.6059127034046339E-2</v>
      </c>
      <c r="BY308" s="42">
        <f t="shared" si="385"/>
        <v>0.7211825406809268</v>
      </c>
      <c r="BZ308" s="42">
        <f t="shared" si="382"/>
        <v>401.60000000000053</v>
      </c>
      <c r="CA308" s="42">
        <f t="shared" si="411"/>
        <v>6.19625498007969</v>
      </c>
      <c r="CB308" s="46">
        <f t="shared" si="386"/>
        <v>556.86317589000066</v>
      </c>
    </row>
    <row r="309" spans="1:80">
      <c r="A309" s="52">
        <v>14.265000000000001</v>
      </c>
      <c r="B309" s="39">
        <f t="shared" si="341"/>
        <v>2.5150000000000001</v>
      </c>
      <c r="C309" s="39">
        <f t="shared" si="331"/>
        <v>2.5150000000000001</v>
      </c>
      <c r="D309" s="39">
        <f t="shared" si="332"/>
        <v>90.229334625000021</v>
      </c>
      <c r="E309" s="40">
        <f t="shared" si="333"/>
        <v>1.7475022244187272E+18</v>
      </c>
      <c r="F309" s="41">
        <f t="shared" si="342"/>
        <v>60.60000000000003</v>
      </c>
      <c r="G309" s="41">
        <v>303</v>
      </c>
      <c r="P309" s="41">
        <v>289</v>
      </c>
      <c r="Q309" s="41">
        <v>1</v>
      </c>
      <c r="S309" s="42">
        <f t="shared" si="370"/>
        <v>13821399562192.629</v>
      </c>
      <c r="T309" s="42">
        <f t="shared" si="366"/>
        <v>3994384473473670</v>
      </c>
      <c r="U309" s="42">
        <f t="shared" si="361"/>
        <v>6.3106157753959711E+18</v>
      </c>
      <c r="W309" s="42">
        <f t="shared" si="345"/>
        <v>17.50951509895858</v>
      </c>
      <c r="X309" s="46">
        <f t="shared" si="367"/>
        <v>1579.871896985424</v>
      </c>
      <c r="Y309" s="41">
        <v>267</v>
      </c>
      <c r="Z309" s="41">
        <v>1</v>
      </c>
      <c r="AB309" s="42">
        <f t="shared" si="407"/>
        <v>714296691566.39905</v>
      </c>
      <c r="AC309" s="42">
        <f t="shared" si="404"/>
        <v>190717216648228.53</v>
      </c>
      <c r="AD309" s="42">
        <f t="shared" si="401"/>
        <v>2.9890952736404749E+17</v>
      </c>
      <c r="AE309" s="42">
        <f t="shared" si="362"/>
        <v>17.37009137760074</v>
      </c>
      <c r="AF309" s="46">
        <f t="shared" si="405"/>
        <v>1567.2917873763647</v>
      </c>
      <c r="AG309" s="41">
        <v>239</v>
      </c>
      <c r="AH309" s="41">
        <v>1</v>
      </c>
      <c r="AJ309" s="42">
        <f t="shared" si="422"/>
        <v>6177381819.680644</v>
      </c>
      <c r="AK309" s="42">
        <f t="shared" si="420"/>
        <v>1476394254903.6738</v>
      </c>
      <c r="AL309" s="42">
        <f t="shared" si="339"/>
        <v>6162710718160106</v>
      </c>
      <c r="AM309" s="42">
        <f t="shared" si="403"/>
        <v>46.261709890548623</v>
      </c>
      <c r="AN309" s="46">
        <f t="shared" si="421"/>
        <v>4174.1633020389845</v>
      </c>
      <c r="AO309" s="41">
        <v>209</v>
      </c>
      <c r="AP309" s="41">
        <v>1</v>
      </c>
      <c r="AR309" s="42">
        <f t="shared" si="397"/>
        <v>444603723.3883577</v>
      </c>
      <c r="AS309" s="42">
        <f t="shared" si="394"/>
        <v>92922178188.166763</v>
      </c>
      <c r="AT309" s="42">
        <f t="shared" si="391"/>
        <v>96292354971251.484</v>
      </c>
      <c r="AU309" s="42">
        <f t="shared" si="340"/>
        <v>11.484832663905033</v>
      </c>
      <c r="AV309" s="46">
        <f t="shared" si="395"/>
        <v>1036.2688095436176</v>
      </c>
      <c r="AW309" s="41">
        <v>162</v>
      </c>
      <c r="AX309" s="41">
        <v>1</v>
      </c>
      <c r="AZ309" s="42">
        <f t="shared" si="369"/>
        <v>1698328.8460994479</v>
      </c>
      <c r="BA309" s="42">
        <f t="shared" si="364"/>
        <v>275129273.06811059</v>
      </c>
      <c r="BB309" s="42">
        <f t="shared" si="359"/>
        <v>142531169588.11066</v>
      </c>
      <c r="BC309" s="42">
        <f t="shared" si="392"/>
        <v>5.7414989988256959</v>
      </c>
      <c r="BD309" s="46">
        <f t="shared" si="365"/>
        <v>518.05163441414629</v>
      </c>
      <c r="BE309" s="41">
        <v>117</v>
      </c>
      <c r="BF309" s="41">
        <v>1</v>
      </c>
      <c r="BH309" s="42">
        <f t="shared" si="327"/>
        <v>599.64499915897363</v>
      </c>
      <c r="BI309" s="42">
        <f t="shared" si="324"/>
        <v>70158.464901599917</v>
      </c>
      <c r="BJ309" s="42">
        <f t="shared" si="321"/>
        <v>278381190.60177773</v>
      </c>
      <c r="BK309" s="42">
        <f t="shared" si="360"/>
        <v>43.975628513444825</v>
      </c>
      <c r="BL309" s="46">
        <f t="shared" si="325"/>
        <v>3967.8917004843051</v>
      </c>
      <c r="BM309" s="41">
        <v>72</v>
      </c>
      <c r="BN309" s="41">
        <v>1</v>
      </c>
      <c r="BP309" s="42">
        <f t="shared" si="416"/>
        <v>3.9845328667166151</v>
      </c>
      <c r="BQ309" s="42">
        <f t="shared" si="413"/>
        <v>286.8863664035963</v>
      </c>
      <c r="BR309" s="42">
        <f t="shared" si="410"/>
        <v>543713.2628940955</v>
      </c>
      <c r="BS309" s="42">
        <f t="shared" si="322"/>
        <v>21.004495859550246</v>
      </c>
      <c r="BT309" s="46">
        <f t="shared" si="414"/>
        <v>1895.2216855407867</v>
      </c>
      <c r="BU309" s="41">
        <v>21</v>
      </c>
      <c r="BV309" s="41">
        <v>1</v>
      </c>
      <c r="BX309" s="42">
        <f t="shared" si="388"/>
        <v>3.6059127034046339E-2</v>
      </c>
      <c r="BY309" s="42">
        <f t="shared" si="385"/>
        <v>0.75724166771497314</v>
      </c>
      <c r="BZ309" s="42">
        <f t="shared" si="382"/>
        <v>462.23621805080745</v>
      </c>
      <c r="CA309" s="42">
        <f t="shared" si="411"/>
        <v>6.7652167134060033</v>
      </c>
      <c r="CB309" s="46">
        <f t="shared" si="386"/>
        <v>610.42100264455314</v>
      </c>
    </row>
    <row r="310" spans="1:80">
      <c r="A310" s="52">
        <v>14.265000000000001</v>
      </c>
      <c r="B310" s="39">
        <f t="shared" si="341"/>
        <v>2.52</v>
      </c>
      <c r="C310" s="39">
        <f t="shared" si="331"/>
        <v>2.52</v>
      </c>
      <c r="D310" s="39">
        <f t="shared" si="332"/>
        <v>90.588456000000008</v>
      </c>
      <c r="E310" s="40">
        <f t="shared" si="333"/>
        <v>2.0073529305434519E+18</v>
      </c>
      <c r="F310" s="41">
        <f t="shared" si="342"/>
        <v>60.800000000000033</v>
      </c>
      <c r="G310" s="41">
        <v>304</v>
      </c>
      <c r="P310" s="49">
        <v>290</v>
      </c>
      <c r="Q310" s="41">
        <v>1</v>
      </c>
      <c r="S310" s="42">
        <f t="shared" si="370"/>
        <v>13821399562192.629</v>
      </c>
      <c r="T310" s="42">
        <f t="shared" si="366"/>
        <v>4008205873035862.5</v>
      </c>
      <c r="U310" s="42">
        <f t="shared" si="361"/>
        <v>7.263405479023276E+18</v>
      </c>
      <c r="W310" s="42">
        <f t="shared" si="345"/>
        <v>20.004026061697175</v>
      </c>
      <c r="X310" s="46">
        <f t="shared" si="367"/>
        <v>1812.1338347129079</v>
      </c>
      <c r="Y310" s="41">
        <v>268</v>
      </c>
      <c r="Z310" s="41">
        <v>1</v>
      </c>
      <c r="AB310" s="42">
        <f t="shared" si="407"/>
        <v>714296691566.39905</v>
      </c>
      <c r="AC310" s="42">
        <f t="shared" si="404"/>
        <v>191431513339794.94</v>
      </c>
      <c r="AD310" s="42">
        <f t="shared" si="401"/>
        <v>3.4403950043243622E+17</v>
      </c>
      <c r="AE310" s="42">
        <f t="shared" si="362"/>
        <v>19.839102360866978</v>
      </c>
      <c r="AF310" s="46">
        <f t="shared" si="405"/>
        <v>1797.1936512968944</v>
      </c>
      <c r="AG310" s="49">
        <v>240</v>
      </c>
      <c r="AH310" s="41">
        <v>8</v>
      </c>
      <c r="AJ310" s="42">
        <f t="shared" si="422"/>
        <v>49419054557.445152</v>
      </c>
      <c r="AK310" s="42">
        <f t="shared" si="420"/>
        <v>11860573093786.836</v>
      </c>
      <c r="AL310" s="42">
        <f t="shared" si="339"/>
        <v>7093169413108646</v>
      </c>
      <c r="AM310" s="42">
        <f t="shared" si="403"/>
        <v>6.6017914484496742</v>
      </c>
      <c r="AN310" s="46">
        <f t="shared" si="421"/>
        <v>598.04609414905963</v>
      </c>
      <c r="AO310" s="49">
        <v>210</v>
      </c>
      <c r="AP310" s="41">
        <v>1</v>
      </c>
      <c r="AR310" s="42">
        <f t="shared" si="397"/>
        <v>444603723.3883577</v>
      </c>
      <c r="AS310" s="42">
        <f t="shared" si="394"/>
        <v>93366781911.555115</v>
      </c>
      <c r="AT310" s="42">
        <f t="shared" si="391"/>
        <v>110830772079822.34</v>
      </c>
      <c r="AU310" s="42">
        <f t="shared" si="340"/>
        <v>13.10373528015821</v>
      </c>
      <c r="AV310" s="46">
        <f t="shared" si="395"/>
        <v>1187.0471468622598</v>
      </c>
      <c r="AW310" s="41">
        <v>163</v>
      </c>
      <c r="AX310" s="41">
        <v>1</v>
      </c>
      <c r="AZ310" s="42">
        <f t="shared" si="369"/>
        <v>1698328.8460994479</v>
      </c>
      <c r="BA310" s="42">
        <f t="shared" si="364"/>
        <v>276827601.91421002</v>
      </c>
      <c r="BB310" s="42">
        <f t="shared" si="359"/>
        <v>164050817695.82455</v>
      </c>
      <c r="BC310" s="42">
        <f t="shared" si="392"/>
        <v>6.5417832626087771</v>
      </c>
      <c r="BD310" s="46">
        <f t="shared" si="365"/>
        <v>592.61004524637167</v>
      </c>
      <c r="BE310" s="41">
        <v>118</v>
      </c>
      <c r="BF310" s="41">
        <v>1</v>
      </c>
      <c r="BH310" s="42">
        <f t="shared" si="327"/>
        <v>599.64499915897363</v>
      </c>
      <c r="BI310" s="42">
        <f t="shared" si="324"/>
        <v>70758.109900758893</v>
      </c>
      <c r="BJ310" s="42">
        <f t="shared" si="321"/>
        <v>320411753.3121562</v>
      </c>
      <c r="BK310" s="42">
        <f t="shared" si="360"/>
        <v>49.987262926756493</v>
      </c>
      <c r="BL310" s="46">
        <f t="shared" si="325"/>
        <v>4528.2689682009122</v>
      </c>
      <c r="BM310" s="41">
        <v>73</v>
      </c>
      <c r="BN310" s="41">
        <v>1</v>
      </c>
      <c r="BP310" s="42">
        <f t="shared" si="416"/>
        <v>3.9845328667166151</v>
      </c>
      <c r="BQ310" s="42">
        <f t="shared" si="413"/>
        <v>290.87089927031292</v>
      </c>
      <c r="BR310" s="42">
        <f t="shared" si="410"/>
        <v>625804.20568780333</v>
      </c>
      <c r="BS310" s="42">
        <f t="shared" si="322"/>
        <v>23.750094736258173</v>
      </c>
      <c r="BT310" s="46">
        <f t="shared" si="414"/>
        <v>2151.4844120113553</v>
      </c>
      <c r="BU310" s="41">
        <v>22</v>
      </c>
      <c r="BV310" s="41">
        <v>1</v>
      </c>
      <c r="BX310" s="42">
        <f t="shared" si="388"/>
        <v>3.6059127034046339E-2</v>
      </c>
      <c r="BY310" s="42">
        <f t="shared" si="385"/>
        <v>0.79330079474901949</v>
      </c>
      <c r="BZ310" s="42">
        <f t="shared" si="382"/>
        <v>532.02558962363162</v>
      </c>
      <c r="CA310" s="42">
        <f t="shared" si="411"/>
        <v>7.4032390812000495</v>
      </c>
      <c r="CB310" s="46">
        <f t="shared" si="386"/>
        <v>670.64799776477116</v>
      </c>
    </row>
    <row r="311" spans="1:80">
      <c r="A311" s="52">
        <v>14.265000000000001</v>
      </c>
      <c r="B311" s="39">
        <f t="shared" si="341"/>
        <v>2.5250000000000004</v>
      </c>
      <c r="C311" s="39">
        <f t="shared" si="331"/>
        <v>2.5250000000000004</v>
      </c>
      <c r="D311" s="39">
        <f t="shared" si="332"/>
        <v>90.948290625000041</v>
      </c>
      <c r="E311" s="40">
        <f t="shared" si="333"/>
        <v>2.3058430092137411E+18</v>
      </c>
      <c r="F311" s="41">
        <f t="shared" si="342"/>
        <v>61.000000000000036</v>
      </c>
      <c r="G311" s="41">
        <v>305</v>
      </c>
      <c r="P311" s="41">
        <v>291</v>
      </c>
      <c r="Q311" s="41">
        <v>1</v>
      </c>
      <c r="S311" s="42">
        <f t="shared" si="370"/>
        <v>13821399562192.629</v>
      </c>
      <c r="T311" s="42">
        <f t="shared" si="366"/>
        <v>4022027272598055</v>
      </c>
      <c r="U311" s="42">
        <f t="shared" si="361"/>
        <v>8.3600164133777736E+18</v>
      </c>
      <c r="W311" s="42">
        <f t="shared" si="345"/>
        <v>22.854281800072872</v>
      </c>
      <c r="X311" s="46">
        <f t="shared" si="367"/>
        <v>2078.5578631786766</v>
      </c>
      <c r="Y311" s="41">
        <v>269</v>
      </c>
      <c r="Z311" s="41">
        <v>1</v>
      </c>
      <c r="AB311" s="42">
        <f t="shared" si="407"/>
        <v>714296691566.39905</v>
      </c>
      <c r="AC311" s="42">
        <f t="shared" si="404"/>
        <v>192145810031361.34</v>
      </c>
      <c r="AD311" s="42">
        <f t="shared" si="401"/>
        <v>3.9598173043923475E+17</v>
      </c>
      <c r="AE311" s="42">
        <f t="shared" si="362"/>
        <v>22.659466978316598</v>
      </c>
      <c r="AF311" s="46">
        <f t="shared" si="405"/>
        <v>2060.8397881515293</v>
      </c>
      <c r="AG311" s="41">
        <v>241</v>
      </c>
      <c r="AH311" s="41">
        <v>1</v>
      </c>
      <c r="AJ311" s="42">
        <f t="shared" si="422"/>
        <v>49419054557.445152</v>
      </c>
      <c r="AK311" s="42">
        <f t="shared" si="420"/>
        <v>11909992148344.281</v>
      </c>
      <c r="AL311" s="42">
        <f t="shared" si="339"/>
        <v>8164078528689204</v>
      </c>
      <c r="AM311" s="42">
        <f t="shared" si="403"/>
        <v>7.5370458528565685</v>
      </c>
      <c r="AN311" s="46">
        <f t="shared" si="421"/>
        <v>685.48143667955048</v>
      </c>
      <c r="AO311" s="41">
        <v>211</v>
      </c>
      <c r="AP311" s="41">
        <v>1</v>
      </c>
      <c r="AR311" s="42">
        <f t="shared" si="397"/>
        <v>444603723.3883577</v>
      </c>
      <c r="AS311" s="42">
        <f t="shared" si="394"/>
        <v>93811385634.943481</v>
      </c>
      <c r="AT311" s="42">
        <f t="shared" si="391"/>
        <v>127563727010768.53</v>
      </c>
      <c r="AU311" s="42">
        <f t="shared" si="340"/>
        <v>14.951236382727593</v>
      </c>
      <c r="AV311" s="46">
        <f t="shared" si="395"/>
        <v>1359.7893917393835</v>
      </c>
      <c r="AW311" s="41">
        <v>164</v>
      </c>
      <c r="AX311" s="41">
        <v>1</v>
      </c>
      <c r="AZ311" s="42">
        <f t="shared" si="369"/>
        <v>1698328.8460994479</v>
      </c>
      <c r="BA311" s="42">
        <f t="shared" si="364"/>
        <v>278525930.76030946</v>
      </c>
      <c r="BB311" s="42">
        <f t="shared" si="359"/>
        <v>188818803042.99924</v>
      </c>
      <c r="BC311" s="42">
        <f t="shared" si="392"/>
        <v>7.4539257977263862</v>
      </c>
      <c r="BD311" s="46">
        <f t="shared" si="365"/>
        <v>677.92180974880466</v>
      </c>
      <c r="BE311" s="41">
        <v>119</v>
      </c>
      <c r="BF311" s="41">
        <v>1</v>
      </c>
      <c r="BH311" s="42">
        <f t="shared" si="327"/>
        <v>599.64499915897363</v>
      </c>
      <c r="BI311" s="42">
        <f t="shared" si="324"/>
        <v>71357.754899917869</v>
      </c>
      <c r="BJ311" s="42">
        <f t="shared" si="321"/>
        <v>368786724.69335687</v>
      </c>
      <c r="BK311" s="42">
        <f t="shared" si="360"/>
        <v>56.825015231072967</v>
      </c>
      <c r="BL311" s="46">
        <f t="shared" si="325"/>
        <v>5168.1380000056779</v>
      </c>
      <c r="BM311" s="41">
        <v>74</v>
      </c>
      <c r="BN311" s="41">
        <v>1</v>
      </c>
      <c r="BP311" s="42">
        <f t="shared" si="416"/>
        <v>3.9845328667166151</v>
      </c>
      <c r="BQ311" s="42">
        <f t="shared" si="413"/>
        <v>294.85543213702954</v>
      </c>
      <c r="BR311" s="42">
        <f t="shared" si="410"/>
        <v>720286.57166671031</v>
      </c>
      <c r="BS311" s="42">
        <f t="shared" si="322"/>
        <v>26.859730088571048</v>
      </c>
      <c r="BT311" s="46">
        <f t="shared" si="414"/>
        <v>2442.8465382044178</v>
      </c>
      <c r="BU311" s="41">
        <v>23</v>
      </c>
      <c r="BV311" s="41">
        <v>1</v>
      </c>
      <c r="BX311" s="42">
        <f t="shared" si="388"/>
        <v>3.6059127034046339E-2</v>
      </c>
      <c r="BY311" s="42">
        <f t="shared" si="385"/>
        <v>0.82935992178306583</v>
      </c>
      <c r="BZ311" s="42">
        <f t="shared" si="382"/>
        <v>612.34949287020174</v>
      </c>
      <c r="CA311" s="42">
        <f t="shared" si="411"/>
        <v>8.1182379586085727</v>
      </c>
      <c r="CB311" s="46">
        <f t="shared" si="386"/>
        <v>738.33986522243947</v>
      </c>
    </row>
    <row r="312" spans="1:80">
      <c r="A312" s="52">
        <v>14.265000000000001</v>
      </c>
      <c r="B312" s="39">
        <f t="shared" si="341"/>
        <v>2.5300000000000002</v>
      </c>
      <c r="C312" s="39">
        <f t="shared" si="331"/>
        <v>2.5300000000000002</v>
      </c>
      <c r="D312" s="39">
        <f t="shared" si="332"/>
        <v>91.308838500000022</v>
      </c>
      <c r="E312" s="40">
        <f t="shared" si="333"/>
        <v>2.6487180715652372E+18</v>
      </c>
      <c r="F312" s="41">
        <f t="shared" si="342"/>
        <v>61.200000000000038</v>
      </c>
      <c r="G312" s="41">
        <v>306</v>
      </c>
      <c r="P312" s="41">
        <v>292</v>
      </c>
      <c r="Q312" s="41">
        <v>1</v>
      </c>
      <c r="S312" s="42">
        <f t="shared" si="370"/>
        <v>13821399562192.629</v>
      </c>
      <c r="T312" s="42">
        <f t="shared" si="366"/>
        <v>4035848672160247.5</v>
      </c>
      <c r="U312" s="42">
        <f t="shared" si="361"/>
        <v>9.6221532148681216E+18</v>
      </c>
      <c r="W312" s="42">
        <f t="shared" si="345"/>
        <v>26.111064406006914</v>
      </c>
      <c r="X312" s="46">
        <f t="shared" si="367"/>
        <v>2384.1709629111842</v>
      </c>
      <c r="Y312" s="49">
        <v>270</v>
      </c>
      <c r="Z312" s="41">
        <v>1</v>
      </c>
      <c r="AB312" s="42">
        <f t="shared" si="407"/>
        <v>714296691566.39905</v>
      </c>
      <c r="AC312" s="42">
        <f t="shared" si="404"/>
        <v>192860106722927.75</v>
      </c>
      <c r="AD312" s="42">
        <f t="shared" si="401"/>
        <v>4.5576428228990234E+17</v>
      </c>
      <c r="AE312" s="42">
        <f t="shared" si="362"/>
        <v>25.881239159223973</v>
      </c>
      <c r="AF312" s="46">
        <f t="shared" si="405"/>
        <v>2363.185886569458</v>
      </c>
      <c r="AG312" s="41">
        <v>242</v>
      </c>
      <c r="AH312" s="41">
        <v>1</v>
      </c>
      <c r="AJ312" s="42">
        <f t="shared" si="422"/>
        <v>49419054557.445152</v>
      </c>
      <c r="AK312" s="42">
        <f t="shared" si="420"/>
        <v>11959411202901.727</v>
      </c>
      <c r="AL312" s="42">
        <f t="shared" si="339"/>
        <v>9396633998894620</v>
      </c>
      <c r="AM312" s="42">
        <f t="shared" si="403"/>
        <v>8.6049766143477022</v>
      </c>
      <c r="AN312" s="46">
        <f t="shared" si="421"/>
        <v>785.71041997575128</v>
      </c>
      <c r="AO312" s="41">
        <v>212</v>
      </c>
      <c r="AP312" s="41">
        <v>1</v>
      </c>
      <c r="AR312" s="42">
        <f t="shared" si="397"/>
        <v>444603723.3883577</v>
      </c>
      <c r="AS312" s="42">
        <f t="shared" si="394"/>
        <v>94255989358.331833</v>
      </c>
      <c r="AT312" s="42">
        <f t="shared" si="391"/>
        <v>146822406232728.16</v>
      </c>
      <c r="AU312" s="42">
        <f t="shared" si="340"/>
        <v>17.059667511403383</v>
      </c>
      <c r="AV312" s="46">
        <f t="shared" si="395"/>
        <v>1557.6984256624289</v>
      </c>
      <c r="AW312" s="41">
        <v>165</v>
      </c>
      <c r="AX312" s="41">
        <v>1</v>
      </c>
      <c r="AZ312" s="42">
        <f t="shared" si="369"/>
        <v>1698328.8460994479</v>
      </c>
      <c r="BA312" s="42">
        <f t="shared" si="364"/>
        <v>280224259.60640889</v>
      </c>
      <c r="BB312" s="42">
        <f t="shared" si="359"/>
        <v>217325345177.60236</v>
      </c>
      <c r="BC312" s="42">
        <f t="shared" si="392"/>
        <v>8.4936004894171102</v>
      </c>
      <c r="BD312" s="46">
        <f t="shared" si="365"/>
        <v>775.5407953717081</v>
      </c>
      <c r="BE312" s="49">
        <v>120</v>
      </c>
      <c r="BF312" s="41">
        <v>16</v>
      </c>
      <c r="BH312" s="42">
        <f t="shared" si="327"/>
        <v>9594.3199865435781</v>
      </c>
      <c r="BI312" s="42">
        <f t="shared" si="324"/>
        <v>1151318.3983852293</v>
      </c>
      <c r="BJ312" s="42">
        <f t="shared" si="321"/>
        <v>424463564.80000341</v>
      </c>
      <c r="BK312" s="42">
        <f t="shared" si="360"/>
        <v>4.0376823917790343</v>
      </c>
      <c r="BL312" s="46">
        <f t="shared" si="325"/>
        <v>368.67608942524566</v>
      </c>
      <c r="BM312" s="41">
        <v>75</v>
      </c>
      <c r="BN312" s="41">
        <v>1</v>
      </c>
      <c r="BP312" s="42">
        <f t="shared" si="416"/>
        <v>3.9845328667166151</v>
      </c>
      <c r="BQ312" s="42">
        <f t="shared" si="413"/>
        <v>298.83996500374616</v>
      </c>
      <c r="BR312" s="42">
        <f t="shared" si="410"/>
        <v>829030.4000000041</v>
      </c>
      <c r="BS312" s="42">
        <f t="shared" si="322"/>
        <v>30.382181994870351</v>
      </c>
      <c r="BT312" s="46">
        <f t="shared" si="414"/>
        <v>2774.1617490472254</v>
      </c>
      <c r="BU312" s="41">
        <v>24</v>
      </c>
      <c r="BV312" s="41">
        <v>1</v>
      </c>
      <c r="BX312" s="42">
        <f t="shared" si="388"/>
        <v>3.6059127034046339E-2</v>
      </c>
      <c r="BY312" s="42">
        <f t="shared" si="385"/>
        <v>0.86541904881711207</v>
      </c>
      <c r="BZ312" s="42">
        <f t="shared" si="382"/>
        <v>704.79773604454317</v>
      </c>
      <c r="CA312" s="42">
        <f t="shared" si="411"/>
        <v>8.9191862257703018</v>
      </c>
      <c r="CB312" s="46">
        <f t="shared" si="386"/>
        <v>814.40053464028517</v>
      </c>
    </row>
    <row r="313" spans="1:80">
      <c r="A313" s="52">
        <v>14.265000000000001</v>
      </c>
      <c r="B313" s="39">
        <f t="shared" si="341"/>
        <v>2.5350000000000001</v>
      </c>
      <c r="C313" s="39">
        <f t="shared" si="331"/>
        <v>2.5350000000000001</v>
      </c>
      <c r="D313" s="39">
        <f t="shared" si="332"/>
        <v>91.67009962500002</v>
      </c>
      <c r="E313" s="40">
        <f t="shared" si="333"/>
        <v>3.0425780916579072E+18</v>
      </c>
      <c r="F313" s="41">
        <f t="shared" si="342"/>
        <v>61.400000000000027</v>
      </c>
      <c r="G313" s="41">
        <v>307</v>
      </c>
      <c r="P313" s="41">
        <v>293</v>
      </c>
      <c r="Q313" s="41">
        <v>1</v>
      </c>
      <c r="S313" s="42">
        <f t="shared" si="370"/>
        <v>13821399562192.629</v>
      </c>
      <c r="T313" s="42">
        <f t="shared" si="366"/>
        <v>4049670071722440.5</v>
      </c>
      <c r="U313" s="42">
        <f t="shared" si="361"/>
        <v>1.1074795347253678E+19</v>
      </c>
      <c r="W313" s="42">
        <f t="shared" si="345"/>
        <v>29.83241169288879</v>
      </c>
      <c r="X313" s="46">
        <f t="shared" si="367"/>
        <v>2734.740151941131</v>
      </c>
      <c r="Y313" s="41">
        <v>271</v>
      </c>
      <c r="Z313" s="41">
        <v>1</v>
      </c>
      <c r="AB313" s="42">
        <f t="shared" si="407"/>
        <v>714296691566.39905</v>
      </c>
      <c r="AC313" s="42">
        <f t="shared" si="404"/>
        <v>193574403414494.16</v>
      </c>
      <c r="AD313" s="42">
        <f t="shared" si="401"/>
        <v>5.2457033682952038E+17</v>
      </c>
      <c r="AE313" s="42">
        <f t="shared" si="362"/>
        <v>29.561610865619041</v>
      </c>
      <c r="AF313" s="46">
        <f t="shared" si="405"/>
        <v>2709.9158131267804</v>
      </c>
      <c r="AG313" s="41">
        <v>243</v>
      </c>
      <c r="AH313" s="41">
        <v>1</v>
      </c>
      <c r="AJ313" s="42">
        <f t="shared" si="422"/>
        <v>49419054557.445152</v>
      </c>
      <c r="AK313" s="42">
        <f t="shared" si="420"/>
        <v>12008830257459.172</v>
      </c>
      <c r="AL313" s="42">
        <f t="shared" si="339"/>
        <v>1.0815229831302386E+16</v>
      </c>
      <c r="AM313" s="42">
        <f t="shared" si="403"/>
        <v>9.8244295657324319</v>
      </c>
      <c r="AN313" s="46">
        <f t="shared" si="421"/>
        <v>900.60643704948768</v>
      </c>
      <c r="AO313" s="41">
        <v>213</v>
      </c>
      <c r="AP313" s="41">
        <v>1</v>
      </c>
      <c r="AR313" s="42">
        <f t="shared" si="397"/>
        <v>444603723.3883577</v>
      </c>
      <c r="AS313" s="42">
        <f t="shared" si="394"/>
        <v>94700593081.720184</v>
      </c>
      <c r="AT313" s="42">
        <f t="shared" si="391"/>
        <v>168987966114099.41</v>
      </c>
      <c r="AU313" s="42">
        <f t="shared" si="340"/>
        <v>19.465939836009525</v>
      </c>
      <c r="AV313" s="46">
        <f t="shared" si="395"/>
        <v>1784.4446440612496</v>
      </c>
      <c r="AW313" s="41">
        <v>166</v>
      </c>
      <c r="AX313" s="41">
        <v>1</v>
      </c>
      <c r="AZ313" s="42">
        <f t="shared" si="369"/>
        <v>1698328.8460994479</v>
      </c>
      <c r="BA313" s="42">
        <f t="shared" si="364"/>
        <v>281922588.45250833</v>
      </c>
      <c r="BB313" s="42">
        <f t="shared" si="359"/>
        <v>250134628691.44284</v>
      </c>
      <c r="BC313" s="42">
        <f t="shared" si="392"/>
        <v>9.6786824713316939</v>
      </c>
      <c r="BD313" s="46">
        <f t="shared" si="365"/>
        <v>887.24578638571779</v>
      </c>
      <c r="BE313" s="41">
        <v>121</v>
      </c>
      <c r="BF313" s="41">
        <v>1</v>
      </c>
      <c r="BH313" s="42">
        <f t="shared" si="327"/>
        <v>9594.3199865435781</v>
      </c>
      <c r="BI313" s="42">
        <f t="shared" si="324"/>
        <v>1160912.7183717729</v>
      </c>
      <c r="BJ313" s="42">
        <f t="shared" si="321"/>
        <v>488544196.66297299</v>
      </c>
      <c r="BK313" s="42">
        <f t="shared" si="360"/>
        <v>4.5906754079850529</v>
      </c>
      <c r="BL313" s="46">
        <f t="shared" si="325"/>
        <v>420.82767199602739</v>
      </c>
      <c r="BM313" s="41">
        <v>76</v>
      </c>
      <c r="BN313" s="41">
        <v>1</v>
      </c>
      <c r="BP313" s="42">
        <f t="shared" si="416"/>
        <v>3.9845328667166151</v>
      </c>
      <c r="BQ313" s="42">
        <f t="shared" si="413"/>
        <v>302.82449787046272</v>
      </c>
      <c r="BR313" s="42">
        <f t="shared" si="410"/>
        <v>954187.88410736597</v>
      </c>
      <c r="BS313" s="42">
        <f t="shared" si="322"/>
        <v>34.372821967915812</v>
      </c>
      <c r="BT313" s="46">
        <f t="shared" si="414"/>
        <v>3150.9600141912319</v>
      </c>
      <c r="BU313" s="41">
        <v>25</v>
      </c>
      <c r="BV313" s="41">
        <v>1</v>
      </c>
      <c r="BX313" s="42">
        <f t="shared" si="388"/>
        <v>3.6059127034046339E-2</v>
      </c>
      <c r="BY313" s="42">
        <f t="shared" si="385"/>
        <v>0.90147817585115841</v>
      </c>
      <c r="BZ313" s="42">
        <f t="shared" si="382"/>
        <v>811.20000000000152</v>
      </c>
      <c r="CA313" s="42">
        <f t="shared" si="411"/>
        <v>9.8162366863905497</v>
      </c>
      <c r="CB313" s="46">
        <f t="shared" si="386"/>
        <v>899.85539498400169</v>
      </c>
    </row>
    <row r="314" spans="1:80">
      <c r="A314" s="52">
        <v>14.265000000000001</v>
      </c>
      <c r="B314" s="39">
        <f t="shared" si="341"/>
        <v>2.54</v>
      </c>
      <c r="C314" s="39">
        <f t="shared" si="331"/>
        <v>2.54</v>
      </c>
      <c r="D314" s="39">
        <f t="shared" si="332"/>
        <v>92.032074000000009</v>
      </c>
      <c r="E314" s="40">
        <f t="shared" si="333"/>
        <v>3.4950044488374564E+18</v>
      </c>
      <c r="F314" s="41">
        <f t="shared" si="342"/>
        <v>61.60000000000003</v>
      </c>
      <c r="G314" s="41">
        <v>308</v>
      </c>
      <c r="P314" s="41">
        <v>294</v>
      </c>
      <c r="Q314" s="41">
        <v>1</v>
      </c>
      <c r="S314" s="42">
        <f t="shared" si="370"/>
        <v>13821399562192.629</v>
      </c>
      <c r="T314" s="42">
        <f t="shared" si="366"/>
        <v>4063491471284633</v>
      </c>
      <c r="U314" s="42">
        <f t="shared" si="361"/>
        <v>1.2746691108950909E+19</v>
      </c>
      <c r="W314" s="42">
        <f t="shared" si="345"/>
        <v>34.084654793913877</v>
      </c>
      <c r="X314" s="46">
        <f t="shared" si="367"/>
        <v>3136.8814722579368</v>
      </c>
      <c r="Y314" s="41">
        <v>272</v>
      </c>
      <c r="Z314" s="41">
        <v>1</v>
      </c>
      <c r="AB314" s="42">
        <f t="shared" si="407"/>
        <v>714296691566.39905</v>
      </c>
      <c r="AC314" s="42">
        <f t="shared" si="404"/>
        <v>194288700106060.53</v>
      </c>
      <c r="AD314" s="42">
        <f t="shared" si="401"/>
        <v>6.0376159006336448E+17</v>
      </c>
      <c r="AE314" s="42">
        <f t="shared" si="362"/>
        <v>33.765931017009578</v>
      </c>
      <c r="AF314" s="46">
        <f t="shared" si="405"/>
        <v>3107.5486620363213</v>
      </c>
      <c r="AG314" s="41">
        <v>244</v>
      </c>
      <c r="AH314" s="41">
        <v>1</v>
      </c>
      <c r="AJ314" s="42">
        <f t="shared" si="422"/>
        <v>49419054557.445152</v>
      </c>
      <c r="AK314" s="42">
        <f t="shared" si="420"/>
        <v>12058249312016.617</v>
      </c>
      <c r="AL314" s="42">
        <f t="shared" si="339"/>
        <v>1.2447940536084834E+16</v>
      </c>
      <c r="AM314" s="42">
        <f t="shared" si="403"/>
        <v>11.216930702836757</v>
      </c>
      <c r="AN314" s="46">
        <f t="shared" si="421"/>
        <v>1032.3173964963446</v>
      </c>
      <c r="AO314" s="41">
        <v>214</v>
      </c>
      <c r="AP314" s="41">
        <v>1</v>
      </c>
      <c r="AR314" s="42">
        <f t="shared" si="397"/>
        <v>444603723.3883577</v>
      </c>
      <c r="AS314" s="42">
        <f t="shared" si="394"/>
        <v>95145196805.108551</v>
      </c>
      <c r="AT314" s="42">
        <f t="shared" si="391"/>
        <v>194499070876325.12</v>
      </c>
      <c r="AU314" s="42">
        <f t="shared" si="340"/>
        <v>22.212193749693594</v>
      </c>
      <c r="AV314" s="46">
        <f t="shared" si="395"/>
        <v>2044.2342588741385</v>
      </c>
      <c r="AW314" s="41">
        <v>167</v>
      </c>
      <c r="AX314" s="41">
        <v>1</v>
      </c>
      <c r="AZ314" s="42">
        <f t="shared" si="369"/>
        <v>1698328.8460994479</v>
      </c>
      <c r="BA314" s="42">
        <f t="shared" si="364"/>
        <v>283620917.29860783</v>
      </c>
      <c r="BB314" s="42">
        <f t="shared" si="359"/>
        <v>287895960838.01288</v>
      </c>
      <c r="BC314" s="42">
        <f t="shared" si="392"/>
        <v>11.029557909809771</v>
      </c>
      <c r="BD314" s="46">
        <f t="shared" si="365"/>
        <v>1015.0730897428983</v>
      </c>
      <c r="BE314" s="41">
        <v>122</v>
      </c>
      <c r="BF314" s="41">
        <v>1</v>
      </c>
      <c r="BH314" s="42">
        <f t="shared" si="327"/>
        <v>9594.3199865435781</v>
      </c>
      <c r="BI314" s="42">
        <f t="shared" si="324"/>
        <v>1170507.0383583165</v>
      </c>
      <c r="BJ314" s="42">
        <f t="shared" si="321"/>
        <v>562296798.51174212</v>
      </c>
      <c r="BK314" s="42">
        <f t="shared" si="360"/>
        <v>5.2197820802503037</v>
      </c>
      <c r="BL314" s="46">
        <f t="shared" si="325"/>
        <v>480.38737067346995</v>
      </c>
      <c r="BM314" s="41">
        <v>77</v>
      </c>
      <c r="BN314" s="41">
        <v>1</v>
      </c>
      <c r="BP314" s="42">
        <f t="shared" si="416"/>
        <v>3.9845328667166151</v>
      </c>
      <c r="BQ314" s="42">
        <f t="shared" si="413"/>
        <v>306.80903073717934</v>
      </c>
      <c r="BR314" s="42">
        <f t="shared" si="410"/>
        <v>1098235.9345932431</v>
      </c>
      <c r="BS314" s="42">
        <f t="shared" si="322"/>
        <v>38.89450976835424</v>
      </c>
      <c r="BT314" s="46">
        <f t="shared" si="414"/>
        <v>3579.5424011949008</v>
      </c>
      <c r="BU314" s="41">
        <v>26</v>
      </c>
      <c r="BV314" s="41">
        <v>1</v>
      </c>
      <c r="BX314" s="42">
        <f t="shared" si="388"/>
        <v>3.6059127034046339E-2</v>
      </c>
      <c r="BY314" s="42">
        <f t="shared" si="385"/>
        <v>0.93753730288520476</v>
      </c>
      <c r="BZ314" s="42">
        <f t="shared" si="382"/>
        <v>933.66202294159154</v>
      </c>
      <c r="CA314" s="42">
        <f t="shared" si="411"/>
        <v>10.820863740718906</v>
      </c>
      <c r="CB314" s="46">
        <f t="shared" si="386"/>
        <v>995.8665325297593</v>
      </c>
    </row>
    <row r="315" spans="1:80">
      <c r="A315" s="52">
        <v>14.265000000000001</v>
      </c>
      <c r="B315" s="39">
        <f t="shared" si="341"/>
        <v>2.5449999999999999</v>
      </c>
      <c r="C315" s="39">
        <f t="shared" si="331"/>
        <v>2.5449999999999999</v>
      </c>
      <c r="D315" s="39">
        <f t="shared" si="332"/>
        <v>92.394761625000001</v>
      </c>
      <c r="E315" s="40">
        <f t="shared" si="333"/>
        <v>4.0147058610869048E+18</v>
      </c>
      <c r="F315" s="41">
        <f t="shared" si="342"/>
        <v>61.800000000000033</v>
      </c>
      <c r="G315" s="41">
        <v>309</v>
      </c>
      <c r="P315" s="41">
        <v>295</v>
      </c>
      <c r="Q315" s="41">
        <v>1</v>
      </c>
      <c r="S315" s="42">
        <f t="shared" si="370"/>
        <v>13821399562192.629</v>
      </c>
      <c r="T315" s="42">
        <f t="shared" si="366"/>
        <v>4077312870846825.5</v>
      </c>
      <c r="U315" s="42">
        <f t="shared" si="361"/>
        <v>1.4670926146122418E+19</v>
      </c>
      <c r="W315" s="42">
        <f t="shared" si="345"/>
        <v>38.943604264628696</v>
      </c>
      <c r="X315" s="46">
        <f t="shared" si="367"/>
        <v>3598.1850328487017</v>
      </c>
      <c r="Y315" s="41">
        <v>273</v>
      </c>
      <c r="Z315" s="41">
        <v>1</v>
      </c>
      <c r="AB315" s="42">
        <f t="shared" si="407"/>
        <v>714296691566.39905</v>
      </c>
      <c r="AC315" s="42">
        <f t="shared" si="404"/>
        <v>195002996797626.94</v>
      </c>
      <c r="AD315" s="42">
        <f t="shared" si="401"/>
        <v>6.9490518142900826E+17</v>
      </c>
      <c r="AE315" s="42">
        <f t="shared" si="362"/>
        <v>38.56886999700663</v>
      </c>
      <c r="AF315" s="46">
        <f t="shared" si="405"/>
        <v>3563.5615495190423</v>
      </c>
      <c r="AG315" s="41">
        <v>245</v>
      </c>
      <c r="AH315" s="41">
        <v>1</v>
      </c>
      <c r="AJ315" s="42">
        <f t="shared" si="422"/>
        <v>49419054557.445152</v>
      </c>
      <c r="AK315" s="42">
        <f t="shared" si="420"/>
        <v>12107668366574.062</v>
      </c>
      <c r="AL315" s="42">
        <f t="shared" si="339"/>
        <v>1.4327076314572622E+16</v>
      </c>
      <c r="AM315" s="42">
        <f t="shared" si="403"/>
        <v>12.807067777626761</v>
      </c>
      <c r="AN315" s="46">
        <f t="shared" si="421"/>
        <v>1183.3059744290431</v>
      </c>
      <c r="AO315" s="41">
        <v>215</v>
      </c>
      <c r="AP315" s="41">
        <v>1</v>
      </c>
      <c r="AR315" s="42">
        <f t="shared" si="397"/>
        <v>444603723.3883577</v>
      </c>
      <c r="AS315" s="42">
        <f t="shared" si="394"/>
        <v>95589800528.496902</v>
      </c>
      <c r="AT315" s="42">
        <f t="shared" si="391"/>
        <v>223860567415196.81</v>
      </c>
      <c r="AU315" s="42">
        <f t="shared" si="340"/>
        <v>25.346540723752831</v>
      </c>
      <c r="AV315" s="46">
        <f t="shared" si="395"/>
        <v>2341.8875881894978</v>
      </c>
      <c r="AW315" s="41">
        <v>168</v>
      </c>
      <c r="AX315" s="41">
        <v>1</v>
      </c>
      <c r="AZ315" s="42">
        <f t="shared" si="369"/>
        <v>1698328.8460994479</v>
      </c>
      <c r="BA315" s="42">
        <f t="shared" si="364"/>
        <v>285319246.14470726</v>
      </c>
      <c r="BB315" s="42">
        <f t="shared" si="359"/>
        <v>331356611933.23297</v>
      </c>
      <c r="BC315" s="42">
        <f t="shared" si="392"/>
        <v>12.569477467252229</v>
      </c>
      <c r="BD315" s="46">
        <f t="shared" si="365"/>
        <v>1161.3538743375784</v>
      </c>
      <c r="BE315" s="41">
        <v>123</v>
      </c>
      <c r="BF315" s="41">
        <v>1</v>
      </c>
      <c r="BH315" s="42">
        <f t="shared" si="327"/>
        <v>9594.3199865435781</v>
      </c>
      <c r="BI315" s="42">
        <f t="shared" si="324"/>
        <v>1180101.3583448601</v>
      </c>
      <c r="BJ315" s="42">
        <f t="shared" si="321"/>
        <v>647180882.68209362</v>
      </c>
      <c r="BK315" s="42">
        <f t="shared" si="360"/>
        <v>5.9355233855241103</v>
      </c>
      <c r="BL315" s="46">
        <f t="shared" si="325"/>
        <v>548.41126832511316</v>
      </c>
      <c r="BM315" s="41">
        <v>78</v>
      </c>
      <c r="BN315" s="41">
        <v>1</v>
      </c>
      <c r="BP315" s="42">
        <f t="shared" si="416"/>
        <v>3.9845328667166151</v>
      </c>
      <c r="BQ315" s="42">
        <f t="shared" si="413"/>
        <v>310.79356360389596</v>
      </c>
      <c r="BR315" s="42">
        <f t="shared" si="410"/>
        <v>1264025.1614884601</v>
      </c>
      <c r="BS315" s="42">
        <f t="shared" si="322"/>
        <v>44.018612943247746</v>
      </c>
      <c r="BT315" s="46">
        <f t="shared" si="414"/>
        <v>4067.0892499545153</v>
      </c>
      <c r="BU315" s="41">
        <v>27</v>
      </c>
      <c r="BV315" s="41">
        <v>1</v>
      </c>
      <c r="BX315" s="42">
        <f t="shared" si="388"/>
        <v>3.6059127034046339E-2</v>
      </c>
      <c r="BY315" s="42">
        <f t="shared" si="385"/>
        <v>0.97359642991925111</v>
      </c>
      <c r="BZ315" s="42">
        <f t="shared" si="382"/>
        <v>1074.6072425334469</v>
      </c>
      <c r="CA315" s="42">
        <f t="shared" si="411"/>
        <v>11.946025603193801</v>
      </c>
      <c r="CB315" s="46">
        <f t="shared" si="386"/>
        <v>1103.7501879732381</v>
      </c>
    </row>
    <row r="316" spans="1:80">
      <c r="A316" s="52">
        <v>14.265000000000001</v>
      </c>
      <c r="B316" s="39">
        <f t="shared" si="341"/>
        <v>2.5499999999999998</v>
      </c>
      <c r="C316" s="39">
        <f t="shared" si="331"/>
        <v>2.5499999999999998</v>
      </c>
      <c r="D316" s="39">
        <f t="shared" si="332"/>
        <v>92.758162499999983</v>
      </c>
      <c r="E316" s="40">
        <f t="shared" si="333"/>
        <v>4.6116860184274821E+18</v>
      </c>
      <c r="F316" s="41">
        <f t="shared" si="342"/>
        <v>62.000000000000036</v>
      </c>
      <c r="G316" s="41">
        <v>310</v>
      </c>
      <c r="P316" s="41">
        <v>296</v>
      </c>
      <c r="Q316" s="41">
        <v>1</v>
      </c>
      <c r="S316" s="42">
        <f t="shared" si="370"/>
        <v>13821399562192.629</v>
      </c>
      <c r="T316" s="42">
        <f t="shared" si="366"/>
        <v>4091134270409018</v>
      </c>
      <c r="U316" s="42">
        <f t="shared" si="361"/>
        <v>1.6885577706228378E+19</v>
      </c>
      <c r="W316" s="42">
        <f t="shared" si="345"/>
        <v>44.495905960912978</v>
      </c>
      <c r="X316" s="46">
        <f t="shared" si="367"/>
        <v>4127.3584757070839</v>
      </c>
      <c r="Y316" s="41">
        <v>274</v>
      </c>
      <c r="Z316" s="41">
        <v>1</v>
      </c>
      <c r="AB316" s="42">
        <f t="shared" si="407"/>
        <v>714296691566.39905</v>
      </c>
      <c r="AC316" s="42">
        <f t="shared" si="404"/>
        <v>195717293489193.34</v>
      </c>
      <c r="AD316" s="42">
        <f t="shared" si="401"/>
        <v>7.9980468326340493E+17</v>
      </c>
      <c r="AE316" s="42">
        <f t="shared" si="362"/>
        <v>44.055750560604274</v>
      </c>
      <c r="AF316" s="46">
        <f t="shared" si="405"/>
        <v>4086.5304695599966</v>
      </c>
      <c r="AG316" s="41">
        <v>246</v>
      </c>
      <c r="AH316" s="41">
        <v>1</v>
      </c>
      <c r="AJ316" s="42">
        <f t="shared" si="422"/>
        <v>49419054557.445152</v>
      </c>
      <c r="AK316" s="42">
        <f t="shared" si="420"/>
        <v>12157087421131.508</v>
      </c>
      <c r="AL316" s="42">
        <f t="shared" si="339"/>
        <v>1.6489821978738592E+16</v>
      </c>
      <c r="AM316" s="42">
        <f t="shared" si="403"/>
        <v>14.622926279641467</v>
      </c>
      <c r="AN316" s="46">
        <f t="shared" si="421"/>
        <v>1356.3957720725034</v>
      </c>
      <c r="AO316" s="41">
        <v>216</v>
      </c>
      <c r="AP316" s="41">
        <v>1</v>
      </c>
      <c r="AR316" s="42">
        <f t="shared" si="397"/>
        <v>444603723.3883577</v>
      </c>
      <c r="AS316" s="42">
        <f t="shared" si="394"/>
        <v>96034404251.885269</v>
      </c>
      <c r="AT316" s="42">
        <f t="shared" si="391"/>
        <v>257653468417790</v>
      </c>
      <c r="AU316" s="42">
        <f t="shared" si="340"/>
        <v>28.923910543964055</v>
      </c>
      <c r="AV316" s="46">
        <f t="shared" si="395"/>
        <v>2682.9287943724808</v>
      </c>
      <c r="AW316" s="41">
        <v>169</v>
      </c>
      <c r="AX316" s="41">
        <v>1</v>
      </c>
      <c r="AZ316" s="42">
        <f t="shared" si="369"/>
        <v>1698328.8460994479</v>
      </c>
      <c r="BA316" s="42">
        <f t="shared" si="364"/>
        <v>287017574.9908067</v>
      </c>
      <c r="BB316" s="42">
        <f t="shared" si="359"/>
        <v>381376592284.86987</v>
      </c>
      <c r="BC316" s="42">
        <f t="shared" si="392"/>
        <v>14.324959614054992</v>
      </c>
      <c r="BD316" s="46">
        <f t="shared" si="365"/>
        <v>1328.7569316864499</v>
      </c>
      <c r="BE316" s="41">
        <v>124</v>
      </c>
      <c r="BF316" s="41">
        <v>1</v>
      </c>
      <c r="BH316" s="42">
        <f t="shared" si="327"/>
        <v>9594.3199865435781</v>
      </c>
      <c r="BI316" s="42">
        <f t="shared" si="324"/>
        <v>1189695.6783314038</v>
      </c>
      <c r="BJ316" s="42">
        <f t="shared" si="321"/>
        <v>744876156.80638421</v>
      </c>
      <c r="BK316" s="42">
        <f t="shared" si="360"/>
        <v>6.7498800014060167</v>
      </c>
      <c r="BL316" s="46">
        <f t="shared" si="325"/>
        <v>626.10646602591942</v>
      </c>
      <c r="BM316" s="41">
        <v>79</v>
      </c>
      <c r="BN316" s="41">
        <v>1</v>
      </c>
      <c r="BP316" s="42">
        <f t="shared" si="416"/>
        <v>3.9845328667166151</v>
      </c>
      <c r="BQ316" s="42">
        <f t="shared" si="413"/>
        <v>314.77809647061258</v>
      </c>
      <c r="BR316" s="42">
        <f t="shared" si="410"/>
        <v>1454836.2437624647</v>
      </c>
      <c r="BS316" s="42">
        <f t="shared" si="322"/>
        <v>49.826165967232619</v>
      </c>
      <c r="BT316" s="46">
        <f t="shared" si="414"/>
        <v>4621.7835995405321</v>
      </c>
      <c r="BU316" s="41">
        <v>28</v>
      </c>
      <c r="BV316" s="41">
        <v>1</v>
      </c>
      <c r="BX316" s="42">
        <f t="shared" si="388"/>
        <v>3.6059127034046339E-2</v>
      </c>
      <c r="BY316" s="42">
        <f t="shared" si="385"/>
        <v>1.0096555569532975</v>
      </c>
      <c r="BZ316" s="42">
        <f t="shared" si="382"/>
        <v>1236.8247182724872</v>
      </c>
      <c r="CA316" s="42">
        <f t="shared" si="411"/>
        <v>13.206349284207096</v>
      </c>
      <c r="CB316" s="46">
        <f t="shared" si="386"/>
        <v>1224.9966929362404</v>
      </c>
    </row>
    <row r="317" spans="1:80">
      <c r="A317" s="52">
        <v>14.265000000000001</v>
      </c>
      <c r="B317" s="39">
        <f t="shared" si="341"/>
        <v>2.5549999999999997</v>
      </c>
      <c r="C317" s="39">
        <f t="shared" si="331"/>
        <v>2.5549999999999997</v>
      </c>
      <c r="D317" s="39">
        <f t="shared" si="332"/>
        <v>93.122276624999984</v>
      </c>
      <c r="E317" s="40">
        <f t="shared" si="333"/>
        <v>5.2974361431304776E+18</v>
      </c>
      <c r="F317" s="41">
        <f t="shared" si="342"/>
        <v>62.200000000000031</v>
      </c>
      <c r="G317" s="41">
        <v>311</v>
      </c>
      <c r="P317" s="41">
        <v>297</v>
      </c>
      <c r="Q317" s="41">
        <v>1</v>
      </c>
      <c r="S317" s="42">
        <f t="shared" si="370"/>
        <v>13821399562192.629</v>
      </c>
      <c r="T317" s="42">
        <f t="shared" si="366"/>
        <v>4104955669971211</v>
      </c>
      <c r="U317" s="42">
        <f t="shared" si="361"/>
        <v>1.9434467560464871E+19</v>
      </c>
      <c r="W317" s="42">
        <f t="shared" si="345"/>
        <v>50.840591012754246</v>
      </c>
      <c r="X317" s="46">
        <f t="shared" si="367"/>
        <v>4734.3915800681889</v>
      </c>
      <c r="Y317" s="41">
        <v>275</v>
      </c>
      <c r="Z317" s="41">
        <v>1</v>
      </c>
      <c r="AB317" s="42">
        <f t="shared" si="407"/>
        <v>714296691566.39905</v>
      </c>
      <c r="AC317" s="42">
        <f t="shared" si="404"/>
        <v>196431590180759.75</v>
      </c>
      <c r="AD317" s="42">
        <f t="shared" si="401"/>
        <v>9.2053576383454643E+17</v>
      </c>
      <c r="AE317" s="42">
        <f t="shared" si="362"/>
        <v>50.324068940518522</v>
      </c>
      <c r="AF317" s="46">
        <f t="shared" si="405"/>
        <v>4686.2918687745359</v>
      </c>
      <c r="AG317" s="41">
        <v>247</v>
      </c>
      <c r="AH317" s="41">
        <v>1</v>
      </c>
      <c r="AJ317" s="42">
        <f t="shared" si="422"/>
        <v>49419054557.445152</v>
      </c>
      <c r="AK317" s="42">
        <f t="shared" si="420"/>
        <v>12206506475688.953</v>
      </c>
      <c r="AL317" s="42">
        <f t="shared" si="339"/>
        <v>1.8978972227016416E+16</v>
      </c>
      <c r="AM317" s="42">
        <f t="shared" si="403"/>
        <v>16.69658756554356</v>
      </c>
      <c r="AN317" s="46">
        <f t="shared" si="421"/>
        <v>1554.8242459720823</v>
      </c>
      <c r="AO317" s="41">
        <v>217</v>
      </c>
      <c r="AP317" s="41">
        <v>1</v>
      </c>
      <c r="AR317" s="42">
        <f t="shared" si="397"/>
        <v>444603723.3883577</v>
      </c>
      <c r="AS317" s="42">
        <f t="shared" si="394"/>
        <v>96479007975.273621</v>
      </c>
      <c r="AT317" s="42">
        <f t="shared" si="391"/>
        <v>296546441047130.94</v>
      </c>
      <c r="AU317" s="42">
        <f t="shared" si="340"/>
        <v>33.007018916252868</v>
      </c>
      <c r="AV317" s="46">
        <f t="shared" si="395"/>
        <v>3073.6887460859066</v>
      </c>
      <c r="AW317" s="49">
        <v>170</v>
      </c>
      <c r="AX317" s="41">
        <v>1</v>
      </c>
      <c r="AZ317" s="42">
        <f t="shared" si="369"/>
        <v>1698328.8460994479</v>
      </c>
      <c r="BA317" s="42">
        <f t="shared" si="364"/>
        <v>288715903.83690614</v>
      </c>
      <c r="BB317" s="42">
        <f t="shared" si="359"/>
        <v>438945657651.20496</v>
      </c>
      <c r="BC317" s="42">
        <f t="shared" si="392"/>
        <v>16.326250831390244</v>
      </c>
      <c r="BD317" s="46">
        <f t="shared" si="365"/>
        <v>1520.3376461698581</v>
      </c>
      <c r="BE317" s="41">
        <v>125</v>
      </c>
      <c r="BF317" s="41">
        <v>1</v>
      </c>
      <c r="BH317" s="42">
        <f t="shared" si="327"/>
        <v>9594.3199865435781</v>
      </c>
      <c r="BI317" s="42">
        <f t="shared" si="324"/>
        <v>1199289.9983179474</v>
      </c>
      <c r="BJ317" s="42">
        <f t="shared" si="321"/>
        <v>857315737.60000706</v>
      </c>
      <c r="BK317" s="42">
        <f t="shared" si="360"/>
        <v>7.6764954936617791</v>
      </c>
      <c r="BL317" s="46">
        <f t="shared" si="325"/>
        <v>714.85273687133804</v>
      </c>
      <c r="BM317" s="49">
        <v>80</v>
      </c>
      <c r="BN317" s="41">
        <v>8</v>
      </c>
      <c r="BP317" s="42">
        <f t="shared" si="416"/>
        <v>31.876262933732921</v>
      </c>
      <c r="BQ317" s="42">
        <f t="shared" si="413"/>
        <v>2550.1010346986336</v>
      </c>
      <c r="BR317" s="42">
        <f t="shared" si="410"/>
        <v>1674444.8000000089</v>
      </c>
      <c r="BS317" s="42">
        <f t="shared" si="322"/>
        <v>7.051148524372131</v>
      </c>
      <c r="BT317" s="46">
        <f t="shared" si="414"/>
        <v>656.61900341054206</v>
      </c>
      <c r="BU317" s="41">
        <v>29</v>
      </c>
      <c r="BV317" s="41">
        <v>1</v>
      </c>
      <c r="BX317" s="42">
        <f t="shared" si="388"/>
        <v>3.6059127034046339E-2</v>
      </c>
      <c r="BY317" s="42">
        <f t="shared" si="385"/>
        <v>1.0457146839873439</v>
      </c>
      <c r="BZ317" s="42">
        <f t="shared" si="382"/>
        <v>1423.524281101825</v>
      </c>
      <c r="CA317" s="42">
        <f t="shared" si="411"/>
        <v>14.618340984648711</v>
      </c>
      <c r="CB317" s="46">
        <f t="shared" si="386"/>
        <v>1361.2931929710319</v>
      </c>
    </row>
    <row r="318" spans="1:80">
      <c r="A318" s="52">
        <v>14.265000000000001</v>
      </c>
      <c r="B318" s="39">
        <f t="shared" si="341"/>
        <v>2.56</v>
      </c>
      <c r="C318" s="39">
        <f t="shared" si="331"/>
        <v>2.56</v>
      </c>
      <c r="D318" s="39">
        <f t="shared" si="332"/>
        <v>93.487104000000002</v>
      </c>
      <c r="E318" s="40">
        <f t="shared" si="333"/>
        <v>6.0851561833158164E+18</v>
      </c>
      <c r="F318" s="41">
        <f t="shared" si="342"/>
        <v>62.400000000000027</v>
      </c>
      <c r="G318" s="41">
        <v>312</v>
      </c>
      <c r="P318" s="41">
        <v>298</v>
      </c>
      <c r="Q318" s="41">
        <v>1</v>
      </c>
      <c r="S318" s="42">
        <f t="shared" si="370"/>
        <v>13821399562192.629</v>
      </c>
      <c r="T318" s="42">
        <f t="shared" si="366"/>
        <v>4118777069533403.5</v>
      </c>
      <c r="U318" s="42">
        <f t="shared" si="361"/>
        <v>2.2368028472559706E+19</v>
      </c>
      <c r="W318" s="42">
        <f t="shared" si="345"/>
        <v>58.090847700691135</v>
      </c>
      <c r="X318" s="46">
        <f t="shared" si="367"/>
        <v>5430.7451204426734</v>
      </c>
      <c r="Y318" s="41">
        <v>276</v>
      </c>
      <c r="Z318" s="41">
        <v>1</v>
      </c>
      <c r="AB318" s="42">
        <f t="shared" si="407"/>
        <v>714296691566.39905</v>
      </c>
      <c r="AC318" s="42">
        <f t="shared" si="404"/>
        <v>197145886872326.12</v>
      </c>
      <c r="AD318" s="42">
        <f t="shared" si="401"/>
        <v>1.0594872286260929E+18</v>
      </c>
      <c r="AE318" s="42">
        <f t="shared" si="362"/>
        <v>57.485233357442574</v>
      </c>
      <c r="AF318" s="46">
        <f t="shared" si="405"/>
        <v>5374.1279893515029</v>
      </c>
      <c r="AG318" s="41">
        <v>248</v>
      </c>
      <c r="AH318" s="41">
        <v>1</v>
      </c>
      <c r="AJ318" s="42">
        <f t="shared" si="422"/>
        <v>49419054557.445152</v>
      </c>
      <c r="AK318" s="42">
        <f t="shared" si="420"/>
        <v>12255925530246.398</v>
      </c>
      <c r="AL318" s="42">
        <f t="shared" si="339"/>
        <v>2.1843777805234016E+16</v>
      </c>
      <c r="AM318" s="42">
        <f t="shared" si="403"/>
        <v>19.064698004785182</v>
      </c>
      <c r="AN318" s="46">
        <f t="shared" si="421"/>
        <v>1782.3034051019449</v>
      </c>
      <c r="AO318" s="41">
        <v>218</v>
      </c>
      <c r="AP318" s="41">
        <v>1</v>
      </c>
      <c r="AR318" s="42">
        <f t="shared" si="397"/>
        <v>444603723.3883577</v>
      </c>
      <c r="AS318" s="42">
        <f t="shared" si="394"/>
        <v>96923611698.661972</v>
      </c>
      <c r="AT318" s="42">
        <f t="shared" si="391"/>
        <v>341309028206780.81</v>
      </c>
      <c r="AU318" s="42">
        <f t="shared" si="340"/>
        <v>37.667472563620017</v>
      </c>
      <c r="AV318" s="46">
        <f t="shared" si="395"/>
        <v>3521.4229249722912</v>
      </c>
      <c r="AW318" s="41">
        <v>171</v>
      </c>
      <c r="AX318" s="41">
        <v>1</v>
      </c>
      <c r="AZ318" s="42">
        <f t="shared" si="369"/>
        <v>1698328.8460994479</v>
      </c>
      <c r="BA318" s="42">
        <f t="shared" si="364"/>
        <v>290414232.68300557</v>
      </c>
      <c r="BB318" s="42">
        <f t="shared" si="359"/>
        <v>505202879250.5672</v>
      </c>
      <c r="BC318" s="42">
        <f t="shared" si="392"/>
        <v>18.607850743608793</v>
      </c>
      <c r="BD318" s="46">
        <f t="shared" si="365"/>
        <v>1739.5940776842326</v>
      </c>
      <c r="BE318" s="41">
        <v>126</v>
      </c>
      <c r="BF318" s="41">
        <v>1</v>
      </c>
      <c r="BH318" s="42">
        <f t="shared" si="327"/>
        <v>9594.3199865435781</v>
      </c>
      <c r="BI318" s="42">
        <f t="shared" si="324"/>
        <v>1208884.3183044908</v>
      </c>
      <c r="BJ318" s="42">
        <f t="shared" si="321"/>
        <v>986724373.53626108</v>
      </c>
      <c r="BK318" s="42">
        <f t="shared" si="360"/>
        <v>8.7309078699671101</v>
      </c>
      <c r="BL318" s="46">
        <f t="shared" si="325"/>
        <v>816.2272920540338</v>
      </c>
      <c r="BM318" s="41">
        <v>81</v>
      </c>
      <c r="BN318" s="41">
        <v>1</v>
      </c>
      <c r="BP318" s="42">
        <f t="shared" si="416"/>
        <v>31.876262933732921</v>
      </c>
      <c r="BQ318" s="42">
        <f t="shared" si="413"/>
        <v>2581.9772976323666</v>
      </c>
      <c r="BR318" s="42">
        <f t="shared" si="410"/>
        <v>1927196.0420630043</v>
      </c>
      <c r="BS318" s="42">
        <f t="shared" si="322"/>
        <v>7.984022810979293</v>
      </c>
      <c r="BT318" s="46">
        <f t="shared" si="414"/>
        <v>746.40317086839354</v>
      </c>
      <c r="BU318" s="49">
        <v>30</v>
      </c>
      <c r="BV318" s="41">
        <v>1</v>
      </c>
      <c r="BX318" s="42">
        <f t="shared" si="388"/>
        <v>3.6059127034046339E-2</v>
      </c>
      <c r="BY318" s="42">
        <f t="shared" si="385"/>
        <v>1.0817738110213901</v>
      </c>
      <c r="BZ318" s="42">
        <f t="shared" si="382"/>
        <v>1638.400000000003</v>
      </c>
      <c r="CA318" s="42">
        <f t="shared" si="411"/>
        <v>16.200625000000027</v>
      </c>
      <c r="CB318" s="46">
        <f t="shared" si="386"/>
        <v>1514.5495142400027</v>
      </c>
    </row>
    <row r="319" spans="1:80">
      <c r="A319" s="52">
        <v>14.265000000000001</v>
      </c>
      <c r="B319" s="39">
        <f t="shared" si="341"/>
        <v>2.5649999999999999</v>
      </c>
      <c r="C319" s="39">
        <f t="shared" si="331"/>
        <v>2.5649999999999999</v>
      </c>
      <c r="D319" s="39">
        <f t="shared" si="332"/>
        <v>93.852644624999996</v>
      </c>
      <c r="E319" s="40">
        <f t="shared" si="333"/>
        <v>6.9900088976749158E+18</v>
      </c>
      <c r="F319" s="41">
        <f t="shared" si="342"/>
        <v>62.60000000000003</v>
      </c>
      <c r="G319" s="41">
        <v>313</v>
      </c>
      <c r="P319" s="41">
        <v>299</v>
      </c>
      <c r="Q319" s="41">
        <v>1</v>
      </c>
      <c r="S319" s="42">
        <f t="shared" si="370"/>
        <v>13821399562192.629</v>
      </c>
      <c r="T319" s="42">
        <f t="shared" si="366"/>
        <v>4132598469095596</v>
      </c>
      <c r="U319" s="42">
        <f t="shared" si="361"/>
        <v>2.5744301334219764E+19</v>
      </c>
      <c r="W319" s="42">
        <f t="shared" si="345"/>
        <v>66.376047028504743</v>
      </c>
      <c r="X319" s="46">
        <f t="shared" si="367"/>
        <v>6229.5675533785425</v>
      </c>
      <c r="Y319" s="41">
        <v>277</v>
      </c>
      <c r="Z319" s="41">
        <v>1</v>
      </c>
      <c r="AB319" s="42">
        <f t="shared" si="407"/>
        <v>714296691566.39905</v>
      </c>
      <c r="AC319" s="42">
        <f t="shared" si="404"/>
        <v>197860183563892.53</v>
      </c>
      <c r="AD319" s="42">
        <f t="shared" si="401"/>
        <v>1.219408250797268E+18</v>
      </c>
      <c r="AE319" s="42">
        <f t="shared" si="362"/>
        <v>65.66655103350881</v>
      </c>
      <c r="AF319" s="46">
        <f t="shared" si="405"/>
        <v>6162.9794778973283</v>
      </c>
      <c r="AG319" s="41">
        <v>249</v>
      </c>
      <c r="AH319" s="41">
        <v>1</v>
      </c>
      <c r="AJ319" s="42">
        <f t="shared" si="422"/>
        <v>49419054557.445152</v>
      </c>
      <c r="AK319" s="42">
        <f t="shared" si="420"/>
        <v>12305344584803.844</v>
      </c>
      <c r="AL319" s="42">
        <f t="shared" si="339"/>
        <v>2.5140919271698912E+16</v>
      </c>
      <c r="AM319" s="42">
        <f t="shared" si="403"/>
        <v>21.769119275981474</v>
      </c>
      <c r="AN319" s="46">
        <f t="shared" si="421"/>
        <v>2043.0894152079265</v>
      </c>
      <c r="AO319" s="41">
        <v>219</v>
      </c>
      <c r="AP319" s="41">
        <v>1</v>
      </c>
      <c r="AR319" s="42">
        <f t="shared" si="397"/>
        <v>444603723.3883577</v>
      </c>
      <c r="AS319" s="42">
        <f t="shared" si="394"/>
        <v>97368215422.050339</v>
      </c>
      <c r="AT319" s="42">
        <f t="shared" si="391"/>
        <v>392826863620294.5</v>
      </c>
      <c r="AU319" s="42">
        <f t="shared" si="340"/>
        <v>42.987031374521628</v>
      </c>
      <c r="AV319" s="46">
        <f t="shared" si="395"/>
        <v>4034.4465790767035</v>
      </c>
      <c r="AW319" s="41">
        <v>172</v>
      </c>
      <c r="AX319" s="41">
        <v>1</v>
      </c>
      <c r="AZ319" s="42">
        <f t="shared" si="369"/>
        <v>1698328.8460994479</v>
      </c>
      <c r="BA319" s="42">
        <f t="shared" si="364"/>
        <v>292112561.52910507</v>
      </c>
      <c r="BB319" s="42">
        <f t="shared" si="359"/>
        <v>581459164999.60889</v>
      </c>
      <c r="BC319" s="42">
        <f t="shared" si="392"/>
        <v>21.20911135673925</v>
      </c>
      <c r="BD319" s="46">
        <f t="shared" si="365"/>
        <v>1990.5311909761003</v>
      </c>
      <c r="BE319" s="41">
        <v>127</v>
      </c>
      <c r="BF319" s="41">
        <v>1</v>
      </c>
      <c r="BH319" s="42">
        <f t="shared" si="327"/>
        <v>9594.3199865435781</v>
      </c>
      <c r="BI319" s="42">
        <f t="shared" si="324"/>
        <v>1218478.6382910344</v>
      </c>
      <c r="BJ319" s="42">
        <f t="shared" si="321"/>
        <v>1135662431.6398575</v>
      </c>
      <c r="BK319" s="42">
        <f t="shared" si="360"/>
        <v>9.9308134704177373</v>
      </c>
      <c r="BL319" s="46">
        <f t="shared" si="325"/>
        <v>932.03310747627881</v>
      </c>
      <c r="BM319" s="41">
        <v>82</v>
      </c>
      <c r="BN319" s="41">
        <v>1</v>
      </c>
      <c r="BP319" s="42">
        <f t="shared" si="416"/>
        <v>31.876262933732921</v>
      </c>
      <c r="BQ319" s="42">
        <f t="shared" si="413"/>
        <v>2613.8535605660995</v>
      </c>
      <c r="BR319" s="42">
        <f t="shared" si="410"/>
        <v>2218090.6867965902</v>
      </c>
      <c r="BS319" s="42">
        <f t="shared" si="322"/>
        <v>9.0417299249925431</v>
      </c>
      <c r="BT319" s="46">
        <f t="shared" si="414"/>
        <v>848.59026544555297</v>
      </c>
      <c r="BU319" s="41">
        <v>31</v>
      </c>
      <c r="BV319" s="41">
        <v>1</v>
      </c>
      <c r="BX319" s="42">
        <f t="shared" si="388"/>
        <v>3.6059127034046339E-2</v>
      </c>
      <c r="BY319" s="42">
        <f t="shared" si="385"/>
        <v>1.1178329380554366</v>
      </c>
      <c r="BZ319" s="42">
        <f t="shared" si="382"/>
        <v>1885.7032195631364</v>
      </c>
      <c r="CA319" s="42">
        <f t="shared" si="411"/>
        <v>17.974214712622192</v>
      </c>
      <c r="CB319" s="46">
        <f t="shared" si="386"/>
        <v>1686.927585837177</v>
      </c>
    </row>
    <row r="320" spans="1:80">
      <c r="A320" s="52">
        <v>14.265000000000001</v>
      </c>
      <c r="B320" s="39">
        <f t="shared" si="341"/>
        <v>2.5700000000000003</v>
      </c>
      <c r="C320" s="39">
        <f t="shared" si="331"/>
        <v>2.5700000000000003</v>
      </c>
      <c r="D320" s="39">
        <f t="shared" si="332"/>
        <v>94.218898500000023</v>
      </c>
      <c r="E320" s="40">
        <f t="shared" si="333"/>
        <v>8.0294117221738127E+18</v>
      </c>
      <c r="F320" s="41">
        <f t="shared" si="342"/>
        <v>62.800000000000033</v>
      </c>
      <c r="G320" s="41">
        <v>314</v>
      </c>
      <c r="P320" s="49">
        <v>300</v>
      </c>
      <c r="Q320" s="41">
        <v>14</v>
      </c>
      <c r="S320" s="42">
        <f t="shared" si="370"/>
        <v>193499593870696.81</v>
      </c>
      <c r="T320" s="42">
        <f t="shared" si="366"/>
        <v>5.804987816120904E+16</v>
      </c>
      <c r="U320" s="42">
        <f t="shared" si="361"/>
        <v>2.963008266839656E+19</v>
      </c>
      <c r="W320" s="42">
        <f t="shared" si="345"/>
        <v>5.4174327388876424</v>
      </c>
      <c r="X320" s="46">
        <f t="shared" si="367"/>
        <v>510.42454535583192</v>
      </c>
      <c r="Y320" s="41">
        <v>278</v>
      </c>
      <c r="Z320" s="41">
        <v>1</v>
      </c>
      <c r="AB320" s="42">
        <f t="shared" si="407"/>
        <v>714296691566.39905</v>
      </c>
      <c r="AC320" s="42">
        <f t="shared" si="404"/>
        <v>198574480255458.94</v>
      </c>
      <c r="AD320" s="42">
        <f t="shared" si="401"/>
        <v>1.4034627239862879E+18</v>
      </c>
      <c r="AE320" s="42">
        <f t="shared" si="362"/>
        <v>75.013499260617095</v>
      </c>
      <c r="AF320" s="46">
        <f t="shared" si="405"/>
        <v>7067.6892729659094</v>
      </c>
      <c r="AG320" s="49">
        <v>250</v>
      </c>
      <c r="AH320" s="41">
        <v>1</v>
      </c>
      <c r="AJ320" s="42">
        <f t="shared" si="422"/>
        <v>49419054557.445152</v>
      </c>
      <c r="AK320" s="42">
        <f t="shared" si="420"/>
        <v>12354763639361.287</v>
      </c>
      <c r="AL320" s="42">
        <f t="shared" si="339"/>
        <v>2.8935627605855916E+16</v>
      </c>
      <c r="AM320" s="42">
        <f t="shared" si="403"/>
        <v>24.857671396248183</v>
      </c>
      <c r="AN320" s="46">
        <f t="shared" si="421"/>
        <v>2342.0624182294614</v>
      </c>
      <c r="AO320" s="49">
        <v>220</v>
      </c>
      <c r="AP320" s="41">
        <v>10</v>
      </c>
      <c r="AR320" s="42">
        <f t="shared" si="397"/>
        <v>4446037233.8835773</v>
      </c>
      <c r="AS320" s="42">
        <f t="shared" si="394"/>
        <v>978128191454.38696</v>
      </c>
      <c r="AT320" s="42">
        <f t="shared" si="391"/>
        <v>452119181341497.81</v>
      </c>
      <c r="AU320" s="42">
        <f t="shared" si="340"/>
        <v>4.90590499487777</v>
      </c>
      <c r="AV320" s="46">
        <f t="shared" si="395"/>
        <v>462.22896476303174</v>
      </c>
      <c r="AW320" s="41">
        <v>173</v>
      </c>
      <c r="AX320" s="41">
        <v>1</v>
      </c>
      <c r="AZ320" s="42">
        <f t="shared" si="369"/>
        <v>1698328.8460994479</v>
      </c>
      <c r="BA320" s="42">
        <f t="shared" si="364"/>
        <v>293810890.3752045</v>
      </c>
      <c r="BB320" s="42">
        <f t="shared" si="359"/>
        <v>669223176949.63379</v>
      </c>
      <c r="BC320" s="42">
        <f t="shared" si="392"/>
        <v>24.17492087851539</v>
      </c>
      <c r="BD320" s="46">
        <f t="shared" si="365"/>
        <v>2277.7344164983729</v>
      </c>
      <c r="BE320" s="41">
        <v>128</v>
      </c>
      <c r="BF320" s="41">
        <v>1</v>
      </c>
      <c r="BH320" s="42">
        <f t="shared" si="327"/>
        <v>9594.3199865435781</v>
      </c>
      <c r="BI320" s="42">
        <f t="shared" si="324"/>
        <v>1228072.958277578</v>
      </c>
      <c r="BJ320" s="42">
        <f t="shared" si="321"/>
        <v>1307076517.4797497</v>
      </c>
      <c r="BK320" s="42">
        <f t="shared" si="360"/>
        <v>11.296367722443703</v>
      </c>
      <c r="BL320" s="46">
        <f t="shared" si="325"/>
        <v>1064.3313238595997</v>
      </c>
      <c r="BM320" s="41">
        <v>83</v>
      </c>
      <c r="BN320" s="41">
        <v>1</v>
      </c>
      <c r="BP320" s="42">
        <f t="shared" si="416"/>
        <v>31.876262933732921</v>
      </c>
      <c r="BQ320" s="42">
        <f t="shared" si="413"/>
        <v>2645.7298234998325</v>
      </c>
      <c r="BR320" s="42">
        <f t="shared" si="410"/>
        <v>2552883.8232026282</v>
      </c>
      <c r="BS320" s="42">
        <f t="shared" si="322"/>
        <v>10.241121906338325</v>
      </c>
      <c r="BT320" s="46">
        <f t="shared" si="414"/>
        <v>964.90722541941739</v>
      </c>
      <c r="BU320" s="41">
        <v>32</v>
      </c>
      <c r="BV320" s="41">
        <v>1</v>
      </c>
      <c r="BX320" s="42">
        <f t="shared" si="388"/>
        <v>3.6059127034046339E-2</v>
      </c>
      <c r="BY320" s="42">
        <f t="shared" si="385"/>
        <v>1.1538920650894828</v>
      </c>
      <c r="BZ320" s="42">
        <f t="shared" si="382"/>
        <v>2170.326611639261</v>
      </c>
      <c r="CA320" s="42">
        <f t="shared" si="411"/>
        <v>19.962819779267075</v>
      </c>
      <c r="CB320" s="46">
        <f t="shared" si="386"/>
        <v>1880.8748905565574</v>
      </c>
    </row>
    <row r="321" spans="1:80">
      <c r="A321" s="52">
        <v>14.265000000000001</v>
      </c>
      <c r="B321" s="39">
        <f t="shared" si="341"/>
        <v>2.5750000000000002</v>
      </c>
      <c r="C321" s="39">
        <f t="shared" si="331"/>
        <v>2.5750000000000002</v>
      </c>
      <c r="D321" s="39">
        <f t="shared" si="332"/>
        <v>94.585865625000025</v>
      </c>
      <c r="E321" s="40">
        <f t="shared" si="333"/>
        <v>9.2233720368549683E+18</v>
      </c>
      <c r="F321" s="41">
        <f t="shared" si="342"/>
        <v>63.000000000000028</v>
      </c>
      <c r="G321" s="41">
        <v>315</v>
      </c>
      <c r="P321" s="41">
        <v>301</v>
      </c>
      <c r="S321" s="42"/>
      <c r="X321" s="46"/>
      <c r="Y321" s="41">
        <v>279</v>
      </c>
      <c r="Z321" s="41">
        <v>1</v>
      </c>
      <c r="AB321" s="42">
        <f t="shared" si="407"/>
        <v>714296691566.39905</v>
      </c>
      <c r="AC321" s="42">
        <f t="shared" si="404"/>
        <v>199288776947025.34</v>
      </c>
      <c r="AD321" s="42">
        <f t="shared" si="401"/>
        <v>1.6152918112966812E+18</v>
      </c>
      <c r="AE321" s="42">
        <f t="shared" si="362"/>
        <v>85.692321165589192</v>
      </c>
      <c r="AF321" s="46">
        <f t="shared" si="405"/>
        <v>8105.2823748627643</v>
      </c>
      <c r="AG321" s="41">
        <v>251</v>
      </c>
      <c r="AH321" s="41">
        <v>1</v>
      </c>
      <c r="AJ321" s="42">
        <f t="shared" si="422"/>
        <v>49419054557.445152</v>
      </c>
      <c r="AK321" s="42">
        <f t="shared" si="420"/>
        <v>12404182693918.732</v>
      </c>
      <c r="AL321" s="42">
        <f t="shared" si="339"/>
        <v>3.3302973800197564E+16</v>
      </c>
      <c r="AM321" s="42">
        <f t="shared" si="403"/>
        <v>28.384981720401015</v>
      </c>
      <c r="AN321" s="46">
        <f t="shared" si="421"/>
        <v>2684.8180667739325</v>
      </c>
      <c r="AO321" s="41">
        <v>221</v>
      </c>
      <c r="AP321" s="41">
        <v>1</v>
      </c>
      <c r="AR321" s="42">
        <f t="shared" si="397"/>
        <v>4446037233.8835773</v>
      </c>
      <c r="AS321" s="42">
        <f t="shared" si="394"/>
        <v>982574228688.27063</v>
      </c>
      <c r="AT321" s="42">
        <f t="shared" si="391"/>
        <v>520358965628085.94</v>
      </c>
      <c r="AU321" s="42">
        <f t="shared" si="340"/>
        <v>5.5990124070167919</v>
      </c>
      <c r="AV321" s="46">
        <f t="shared" si="395"/>
        <v>529.58743516279822</v>
      </c>
      <c r="AW321" s="41">
        <v>174</v>
      </c>
      <c r="AX321" s="41">
        <v>1</v>
      </c>
      <c r="AZ321" s="42">
        <f t="shared" si="369"/>
        <v>1698328.8460994479</v>
      </c>
      <c r="BA321" s="42">
        <f t="shared" si="364"/>
        <v>295509219.22130394</v>
      </c>
      <c r="BB321" s="42">
        <f t="shared" si="359"/>
        <v>770231156967.48254</v>
      </c>
      <c r="BC321" s="42">
        <f t="shared" si="392"/>
        <v>27.556484078459984</v>
      </c>
      <c r="BD321" s="46">
        <f t="shared" si="365"/>
        <v>2606.4539001426688</v>
      </c>
      <c r="BE321" s="41">
        <v>129</v>
      </c>
      <c r="BF321" s="41">
        <v>1</v>
      </c>
      <c r="BH321" s="42">
        <f t="shared" si="327"/>
        <v>9594.3199865435781</v>
      </c>
      <c r="BI321" s="42">
        <f t="shared" si="324"/>
        <v>1237667.2782641216</v>
      </c>
      <c r="BJ321" s="42">
        <f t="shared" ref="BJ321:BJ384" si="423">(10+$G321/20)*POWER($F$1,BE321)</f>
        <v>1504357728.4521098</v>
      </c>
      <c r="BK321" s="42">
        <f t="shared" si="360"/>
        <v>12.850527923200616</v>
      </c>
      <c r="BL321" s="46">
        <f t="shared" si="325"/>
        <v>1215.4783073541641</v>
      </c>
      <c r="BM321" s="41">
        <v>84</v>
      </c>
      <c r="BN321" s="41">
        <v>1</v>
      </c>
      <c r="BP321" s="42">
        <f t="shared" si="416"/>
        <v>31.876262933732921</v>
      </c>
      <c r="BQ321" s="42">
        <f t="shared" si="413"/>
        <v>2677.6060864335655</v>
      </c>
      <c r="BR321" s="42">
        <f t="shared" si="410"/>
        <v>2938198.6883830181</v>
      </c>
      <c r="BS321" s="42">
        <f t="shared" ref="BS321:BS384" si="424">BT321/$D321</f>
        <v>11.601342041260992</v>
      </c>
      <c r="BT321" s="46">
        <f t="shared" si="414"/>
        <v>1097.3229793843757</v>
      </c>
      <c r="BU321" s="41">
        <v>33</v>
      </c>
      <c r="BV321" s="41">
        <v>1</v>
      </c>
      <c r="BX321" s="42">
        <f t="shared" si="388"/>
        <v>3.6059127034046339E-2</v>
      </c>
      <c r="BY321" s="42">
        <f t="shared" si="385"/>
        <v>1.1899511921235291</v>
      </c>
      <c r="BZ321" s="42">
        <f t="shared" si="382"/>
        <v>2497.9009016091418</v>
      </c>
      <c r="CA321" s="42">
        <f t="shared" si="411"/>
        <v>22.193194207528961</v>
      </c>
      <c r="CB321" s="46">
        <f t="shared" si="386"/>
        <v>2099.1624851028632</v>
      </c>
    </row>
    <row r="322" spans="1:80">
      <c r="A322" s="52">
        <v>14.265000000000001</v>
      </c>
      <c r="B322" s="39">
        <f t="shared" si="341"/>
        <v>2.58</v>
      </c>
      <c r="C322" s="39">
        <f t="shared" si="331"/>
        <v>2.58</v>
      </c>
      <c r="D322" s="39">
        <f t="shared" si="332"/>
        <v>94.953546000000003</v>
      </c>
      <c r="E322" s="40">
        <f t="shared" si="333"/>
        <v>1.0594872286260957E+19</v>
      </c>
      <c r="F322" s="41">
        <f t="shared" si="342"/>
        <v>63.200000000000031</v>
      </c>
      <c r="G322" s="41">
        <v>316</v>
      </c>
      <c r="Y322" s="49">
        <v>280</v>
      </c>
      <c r="Z322" s="41">
        <v>16</v>
      </c>
      <c r="AB322" s="42">
        <f t="shared" si="407"/>
        <v>11428747065062.385</v>
      </c>
      <c r="AC322" s="42">
        <f t="shared" si="404"/>
        <v>3200049178217467.5</v>
      </c>
      <c r="AD322" s="42">
        <f t="shared" si="401"/>
        <v>1.8590859261785754E+18</v>
      </c>
      <c r="AE322" s="42">
        <f t="shared" si="362"/>
        <v>6.1183120396130661</v>
      </c>
      <c r="AF322" s="46">
        <f t="shared" si="405"/>
        <v>580.9554236957531</v>
      </c>
      <c r="AG322" s="41">
        <v>252</v>
      </c>
      <c r="AH322" s="41">
        <v>1</v>
      </c>
      <c r="AJ322" s="42">
        <f t="shared" si="422"/>
        <v>49419054557.445152</v>
      </c>
      <c r="AK322" s="42">
        <f t="shared" si="420"/>
        <v>12453601748476.178</v>
      </c>
      <c r="AL322" s="42">
        <f t="shared" si="339"/>
        <v>3.8329352912487168E+16</v>
      </c>
      <c r="AM322" s="42">
        <f t="shared" si="403"/>
        <v>32.413455038147703</v>
      </c>
      <c r="AN322" s="46">
        <f t="shared" si="421"/>
        <v>3077.7724939836899</v>
      </c>
      <c r="AO322" s="41">
        <v>222</v>
      </c>
      <c r="AP322" s="41">
        <v>1</v>
      </c>
      <c r="AR322" s="42">
        <f t="shared" si="397"/>
        <v>4446037233.8835773</v>
      </c>
      <c r="AS322" s="42">
        <f t="shared" si="394"/>
        <v>987020265922.15417</v>
      </c>
      <c r="AT322" s="42">
        <f t="shared" si="391"/>
        <v>598896139257610.75</v>
      </c>
      <c r="AU322" s="42">
        <f t="shared" si="340"/>
        <v>6.3901971271850853</v>
      </c>
      <c r="AV322" s="46">
        <f t="shared" si="395"/>
        <v>606.77187686523689</v>
      </c>
      <c r="AW322" s="41">
        <v>175</v>
      </c>
      <c r="AX322" s="41">
        <v>1</v>
      </c>
      <c r="AZ322" s="42">
        <f t="shared" si="369"/>
        <v>1698328.8460994479</v>
      </c>
      <c r="BA322" s="42">
        <f t="shared" si="364"/>
        <v>297207548.06740338</v>
      </c>
      <c r="BB322" s="42">
        <f t="shared" si="359"/>
        <v>886481249894.41028</v>
      </c>
      <c r="BC322" s="42">
        <f t="shared" si="392"/>
        <v>31.412212839930682</v>
      </c>
      <c r="BD322" s="46">
        <f t="shared" si="365"/>
        <v>2982.7009968581488</v>
      </c>
      <c r="BE322" s="49">
        <v>130</v>
      </c>
      <c r="BF322" s="41">
        <v>1</v>
      </c>
      <c r="BH322" s="42">
        <f t="shared" si="327"/>
        <v>9594.3199865435781</v>
      </c>
      <c r="BI322" s="42">
        <f t="shared" ref="BI322:BI385" si="425">BE322*BH322</f>
        <v>1247261.5982506652</v>
      </c>
      <c r="BJ322" s="42">
        <f t="shared" si="423"/>
        <v>1731408691.2000151</v>
      </c>
      <c r="BK322" s="42">
        <f t="shared" si="360"/>
        <v>14.619443937318016</v>
      </c>
      <c r="BL322" s="46">
        <f t="shared" ref="BL322:BL385" si="426">BJ322/BI322</f>
        <v>1388.1680423965474</v>
      </c>
      <c r="BM322" s="41">
        <v>85</v>
      </c>
      <c r="BN322" s="41">
        <v>1</v>
      </c>
      <c r="BP322" s="42">
        <f t="shared" si="416"/>
        <v>31.876262933732921</v>
      </c>
      <c r="BQ322" s="42">
        <f t="shared" si="413"/>
        <v>2709.4823493672984</v>
      </c>
      <c r="BR322" s="42">
        <f t="shared" si="410"/>
        <v>3381657.6000000187</v>
      </c>
      <c r="BS322" s="42">
        <f t="shared" si="424"/>
        <v>13.144138243334824</v>
      </c>
      <c r="BT322" s="46">
        <f t="shared" si="414"/>
        <v>1248.0825353188525</v>
      </c>
      <c r="BU322" s="41">
        <v>34</v>
      </c>
      <c r="BV322" s="41">
        <v>1</v>
      </c>
      <c r="BX322" s="42">
        <f t="shared" si="388"/>
        <v>3.6059127034046339E-2</v>
      </c>
      <c r="BY322" s="42">
        <f t="shared" si="385"/>
        <v>1.2260103191575755</v>
      </c>
      <c r="BZ322" s="42">
        <f t="shared" si="382"/>
        <v>2874.9061802291271</v>
      </c>
      <c r="CA322" s="42">
        <f t="shared" si="411"/>
        <v>24.695530671626685</v>
      </c>
      <c r="CB322" s="46">
        <f t="shared" si="386"/>
        <v>2344.9282076227155</v>
      </c>
    </row>
    <row r="323" spans="1:80">
      <c r="A323" s="52">
        <v>14.265000000000001</v>
      </c>
      <c r="B323" s="39">
        <f t="shared" si="341"/>
        <v>2.585</v>
      </c>
      <c r="C323" s="39">
        <f t="shared" si="331"/>
        <v>2.585</v>
      </c>
      <c r="D323" s="39">
        <f t="shared" si="332"/>
        <v>95.321939624999999</v>
      </c>
      <c r="E323" s="40">
        <f t="shared" si="333"/>
        <v>1.2170312366631635E+19</v>
      </c>
      <c r="F323" s="41">
        <f t="shared" si="342"/>
        <v>63.400000000000034</v>
      </c>
      <c r="G323" s="41">
        <v>317</v>
      </c>
      <c r="Y323" s="41">
        <v>281</v>
      </c>
      <c r="Z323" s="41">
        <v>1</v>
      </c>
      <c r="AB323" s="42">
        <f t="shared" si="407"/>
        <v>11428747065062.385</v>
      </c>
      <c r="AC323" s="42">
        <f t="shared" si="404"/>
        <v>3211477925282530</v>
      </c>
      <c r="AD323" s="42">
        <f t="shared" si="401"/>
        <v>2.1396675671862899E+18</v>
      </c>
      <c r="AE323" s="42">
        <f t="shared" si="362"/>
        <v>6.9895383441691807</v>
      </c>
      <c r="AF323" s="46">
        <f t="shared" si="405"/>
        <v>666.25635204951709</v>
      </c>
      <c r="AG323" s="41">
        <v>253</v>
      </c>
      <c r="AH323" s="41">
        <v>1</v>
      </c>
      <c r="AJ323" s="42">
        <f t="shared" si="422"/>
        <v>49419054557.445152</v>
      </c>
      <c r="AK323" s="42">
        <f t="shared" si="420"/>
        <v>12503020803033.623</v>
      </c>
      <c r="AL323" s="42">
        <f t="shared" si="339"/>
        <v>4.411419189572652E+16</v>
      </c>
      <c r="AM323" s="42">
        <f t="shared" si="403"/>
        <v>37.014382059091361</v>
      </c>
      <c r="AN323" s="46">
        <f t="shared" si="421"/>
        <v>3528.2826918933897</v>
      </c>
      <c r="AO323" s="41">
        <v>223</v>
      </c>
      <c r="AP323" s="41">
        <v>1</v>
      </c>
      <c r="AR323" s="42">
        <f t="shared" si="397"/>
        <v>4446037233.8835773</v>
      </c>
      <c r="AS323" s="42">
        <f t="shared" si="394"/>
        <v>991466303156.03772</v>
      </c>
      <c r="AT323" s="42">
        <f t="shared" si="391"/>
        <v>689284248370725.62</v>
      </c>
      <c r="AU323" s="42">
        <f t="shared" si="340"/>
        <v>7.2933578816403939</v>
      </c>
      <c r="AV323" s="46">
        <f t="shared" si="395"/>
        <v>695.21701965724355</v>
      </c>
      <c r="AW323" s="41">
        <v>176</v>
      </c>
      <c r="AX323" s="41">
        <v>1</v>
      </c>
      <c r="AZ323" s="42">
        <f t="shared" si="369"/>
        <v>1698328.8460994479</v>
      </c>
      <c r="BA323" s="42">
        <f t="shared" si="364"/>
        <v>298905876.91350281</v>
      </c>
      <c r="BB323" s="42">
        <f t="shared" si="359"/>
        <v>1020273002236.4973</v>
      </c>
      <c r="BC323" s="42">
        <f t="shared" si="392"/>
        <v>35.808742489547157</v>
      </c>
      <c r="BD323" s="46">
        <f t="shared" si="365"/>
        <v>3413.3587896357863</v>
      </c>
      <c r="BE323" s="41">
        <v>131</v>
      </c>
      <c r="BF323" s="41">
        <v>1</v>
      </c>
      <c r="BH323" s="42">
        <f t="shared" ref="BH323:BH386" si="427">BH322*BF323</f>
        <v>9594.3199865435781</v>
      </c>
      <c r="BI323" s="42">
        <f t="shared" si="425"/>
        <v>1256855.9182372086</v>
      </c>
      <c r="BJ323" s="42">
        <f t="shared" si="423"/>
        <v>1992720707.4931529</v>
      </c>
      <c r="BK323" s="42">
        <f t="shared" si="360"/>
        <v>16.632903524659838</v>
      </c>
      <c r="BL323" s="46">
        <f t="shared" si="426"/>
        <v>1585.4806255660749</v>
      </c>
      <c r="BM323" s="41">
        <v>86</v>
      </c>
      <c r="BN323" s="41">
        <v>1</v>
      </c>
      <c r="BP323" s="42">
        <f t="shared" si="416"/>
        <v>31.876262933732921</v>
      </c>
      <c r="BQ323" s="42">
        <f t="shared" si="413"/>
        <v>2741.3586123010314</v>
      </c>
      <c r="BR323" s="42">
        <f t="shared" si="410"/>
        <v>3892032.6318225525</v>
      </c>
      <c r="BS323" s="42">
        <f t="shared" si="424"/>
        <v>14.894219514053948</v>
      </c>
      <c r="BT323" s="46">
        <f t="shared" si="414"/>
        <v>1419.7458932801471</v>
      </c>
      <c r="BU323" s="41">
        <v>35</v>
      </c>
      <c r="BV323" s="41">
        <v>1</v>
      </c>
      <c r="BX323" s="42">
        <f t="shared" si="388"/>
        <v>3.6059127034046339E-2</v>
      </c>
      <c r="BY323" s="42">
        <f t="shared" si="385"/>
        <v>1.2620694461916218</v>
      </c>
      <c r="BZ323" s="42">
        <f t="shared" si="382"/>
        <v>3308.8000000000084</v>
      </c>
      <c r="CA323" s="42">
        <f t="shared" si="411"/>
        <v>27.503907156673186</v>
      </c>
      <c r="CB323" s="46">
        <f t="shared" si="386"/>
        <v>2621.7257774400068</v>
      </c>
    </row>
    <row r="324" spans="1:80">
      <c r="A324" s="52">
        <v>14.265000000000001</v>
      </c>
      <c r="B324" s="39">
        <f t="shared" si="341"/>
        <v>2.59</v>
      </c>
      <c r="C324" s="39">
        <f t="shared" si="331"/>
        <v>2.59</v>
      </c>
      <c r="D324" s="39">
        <f t="shared" si="332"/>
        <v>95.691046499999999</v>
      </c>
      <c r="E324" s="40">
        <f t="shared" si="333"/>
        <v>1.3980017795349832E+19</v>
      </c>
      <c r="F324" s="41">
        <f t="shared" si="342"/>
        <v>63.600000000000037</v>
      </c>
      <c r="G324" s="41">
        <v>318</v>
      </c>
      <c r="Y324" s="41">
        <v>282</v>
      </c>
      <c r="Z324" s="41">
        <v>1</v>
      </c>
      <c r="AB324" s="42">
        <f t="shared" si="407"/>
        <v>11428747065062.385</v>
      </c>
      <c r="AC324" s="42">
        <f t="shared" si="404"/>
        <v>3222906672347592.5</v>
      </c>
      <c r="AD324" s="42">
        <f t="shared" si="401"/>
        <v>2.462586642935614E+18</v>
      </c>
      <c r="AE324" s="42">
        <f t="shared" si="362"/>
        <v>7.98495523598387</v>
      </c>
      <c r="AF324" s="46">
        <f t="shared" si="405"/>
        <v>764.08872278695094</v>
      </c>
      <c r="AG324" s="41">
        <v>254</v>
      </c>
      <c r="AH324" s="41">
        <v>1</v>
      </c>
      <c r="AJ324" s="42">
        <f t="shared" si="422"/>
        <v>49419054557.445152</v>
      </c>
      <c r="AK324" s="42">
        <f t="shared" si="420"/>
        <v>12552439857591.068</v>
      </c>
      <c r="AL324" s="42">
        <f t="shared" si="339"/>
        <v>5.077191494245628E+16</v>
      </c>
      <c r="AM324" s="42">
        <f t="shared" si="403"/>
        <v>42.269206046211139</v>
      </c>
      <c r="AN324" s="46">
        <f t="shared" si="421"/>
        <v>4044.784561286071</v>
      </c>
      <c r="AO324" s="41">
        <v>224</v>
      </c>
      <c r="AP324" s="41">
        <v>1</v>
      </c>
      <c r="AR324" s="42">
        <f t="shared" si="397"/>
        <v>4446037233.8835773</v>
      </c>
      <c r="AS324" s="42">
        <f t="shared" si="394"/>
        <v>995912340389.92139</v>
      </c>
      <c r="AT324" s="42">
        <f t="shared" si="391"/>
        <v>793311170975877.87</v>
      </c>
      <c r="AU324" s="42">
        <f t="shared" si="340"/>
        <v>8.324365716066918</v>
      </c>
      <c r="AV324" s="46">
        <f t="shared" si="395"/>
        <v>796.5672668191653</v>
      </c>
      <c r="AW324" s="41">
        <v>177</v>
      </c>
      <c r="AX324" s="41">
        <v>1</v>
      </c>
      <c r="AZ324" s="42">
        <f t="shared" si="369"/>
        <v>1698328.8460994479</v>
      </c>
      <c r="BA324" s="42">
        <f t="shared" si="364"/>
        <v>300604205.75960231</v>
      </c>
      <c r="BB324" s="42">
        <f t="shared" si="359"/>
        <v>1174252816646.384</v>
      </c>
      <c r="BC324" s="42">
        <f t="shared" si="392"/>
        <v>40.822091697167401</v>
      </c>
      <c r="BD324" s="46">
        <f t="shared" si="365"/>
        <v>3906.3086748209093</v>
      </c>
      <c r="BE324" s="41">
        <v>132</v>
      </c>
      <c r="BF324" s="41">
        <v>1</v>
      </c>
      <c r="BH324" s="42">
        <f t="shared" si="427"/>
        <v>9594.3199865435781</v>
      </c>
      <c r="BI324" s="42">
        <f t="shared" si="425"/>
        <v>1266450.2382237522</v>
      </c>
      <c r="BJ324" s="42">
        <f t="shared" si="423"/>
        <v>2293462532.5124617</v>
      </c>
      <c r="BK324" s="42">
        <f t="shared" si="360"/>
        <v>18.924839955867153</v>
      </c>
      <c r="BL324" s="46">
        <f t="shared" si="426"/>
        <v>1810.9377402219418</v>
      </c>
      <c r="BM324" s="41">
        <v>87</v>
      </c>
      <c r="BN324" s="41">
        <v>1</v>
      </c>
      <c r="BP324" s="42">
        <f t="shared" si="416"/>
        <v>31.876262933732921</v>
      </c>
      <c r="BQ324" s="42">
        <f t="shared" si="413"/>
        <v>2773.2348752347643</v>
      </c>
      <c r="BR324" s="42">
        <f t="shared" si="410"/>
        <v>4479419.0088133877</v>
      </c>
      <c r="BS324" s="42">
        <f t="shared" si="424"/>
        <v>16.879661431000592</v>
      </c>
      <c r="BT324" s="46">
        <f t="shared" si="414"/>
        <v>1615.2324668981341</v>
      </c>
      <c r="BU324" s="41">
        <v>36</v>
      </c>
      <c r="BV324" s="41">
        <v>1</v>
      </c>
      <c r="BX324" s="42">
        <f t="shared" si="388"/>
        <v>3.6059127034046339E-2</v>
      </c>
      <c r="BY324" s="42">
        <f t="shared" si="385"/>
        <v>1.2981285732256682</v>
      </c>
      <c r="BZ324" s="42">
        <f t="shared" si="382"/>
        <v>3808.1647864861793</v>
      </c>
      <c r="CA324" s="42">
        <f t="shared" si="411"/>
        <v>30.656792854443459</v>
      </c>
      <c r="CB324" s="46">
        <f t="shared" si="386"/>
        <v>2933.5805905754169</v>
      </c>
    </row>
    <row r="325" spans="1:80">
      <c r="A325" s="52">
        <v>14.265000000000001</v>
      </c>
      <c r="B325" s="39">
        <f t="shared" si="341"/>
        <v>2.5949999999999998</v>
      </c>
      <c r="C325" s="39">
        <f t="shared" si="331"/>
        <v>2.5949999999999998</v>
      </c>
      <c r="D325" s="39">
        <f t="shared" si="332"/>
        <v>96.060866624999989</v>
      </c>
      <c r="E325" s="40">
        <f t="shared" si="333"/>
        <v>1.6058823444347632E+19</v>
      </c>
      <c r="F325" s="41">
        <f t="shared" si="342"/>
        <v>63.800000000000026</v>
      </c>
      <c r="G325" s="41">
        <v>319</v>
      </c>
      <c r="Y325" s="41">
        <v>283</v>
      </c>
      <c r="Z325" s="41">
        <v>1</v>
      </c>
      <c r="AB325" s="42">
        <f t="shared" si="407"/>
        <v>11428747065062.385</v>
      </c>
      <c r="AC325" s="42">
        <f t="shared" si="404"/>
        <v>3234335419412655</v>
      </c>
      <c r="AD325" s="42">
        <f t="shared" si="401"/>
        <v>2.8342301702291195E+18</v>
      </c>
      <c r="AE325" s="42">
        <f t="shared" si="362"/>
        <v>9.1222833870756705</v>
      </c>
      <c r="AF325" s="46">
        <f t="shared" si="405"/>
        <v>876.29444776132914</v>
      </c>
      <c r="AG325" s="41">
        <v>255</v>
      </c>
      <c r="AH325" s="41">
        <v>1</v>
      </c>
      <c r="AJ325" s="42">
        <f t="shared" si="422"/>
        <v>49419054557.445152</v>
      </c>
      <c r="AK325" s="42">
        <f t="shared" si="420"/>
        <v>12601858912148.514</v>
      </c>
      <c r="AL325" s="42">
        <f t="shared" si="339"/>
        <v>5.8434205165133184E+16</v>
      </c>
      <c r="AM325" s="42">
        <f t="shared" si="403"/>
        <v>48.270970182748037</v>
      </c>
      <c r="AN325" s="46">
        <f t="shared" si="421"/>
        <v>4636.9512285843102</v>
      </c>
      <c r="AO325" s="41">
        <v>225</v>
      </c>
      <c r="AP325" s="41">
        <v>1</v>
      </c>
      <c r="AR325" s="42">
        <f t="shared" si="397"/>
        <v>4446037233.8835773</v>
      </c>
      <c r="AS325" s="42">
        <f t="shared" si="394"/>
        <v>1000358377623.8049</v>
      </c>
      <c r="AT325" s="42">
        <f t="shared" si="391"/>
        <v>913034455705204.37</v>
      </c>
      <c r="AU325" s="42">
        <f t="shared" si="340"/>
        <v>9.5013442401332266</v>
      </c>
      <c r="AV325" s="46">
        <f t="shared" si="395"/>
        <v>912.7073618096498</v>
      </c>
      <c r="AW325" s="41">
        <v>178</v>
      </c>
      <c r="AX325" s="41">
        <v>1</v>
      </c>
      <c r="AZ325" s="42">
        <f t="shared" si="369"/>
        <v>1698328.8460994479</v>
      </c>
      <c r="BA325" s="42">
        <f t="shared" si="364"/>
        <v>302302534.60570174</v>
      </c>
      <c r="BB325" s="42">
        <f t="shared" si="359"/>
        <v>1351466260065.6033</v>
      </c>
      <c r="BC325" s="42">
        <f t="shared" si="392"/>
        <v>46.538986260512793</v>
      </c>
      <c r="BD325" s="46">
        <f t="shared" si="365"/>
        <v>4470.5753520338267</v>
      </c>
      <c r="BE325" s="41">
        <v>133</v>
      </c>
      <c r="BF325" s="41">
        <v>1</v>
      </c>
      <c r="BH325" s="42">
        <f t="shared" si="427"/>
        <v>9594.3199865435781</v>
      </c>
      <c r="BI325" s="42">
        <f t="shared" si="425"/>
        <v>1276044.5582102959</v>
      </c>
      <c r="BJ325" s="42">
        <f t="shared" si="423"/>
        <v>2639582539.1906233</v>
      </c>
      <c r="BK325" s="42">
        <f t="shared" si="360"/>
        <v>21.533910649311622</v>
      </c>
      <c r="BL325" s="46">
        <f t="shared" si="426"/>
        <v>2068.5661187981905</v>
      </c>
      <c r="BM325" s="41">
        <v>88</v>
      </c>
      <c r="BN325" s="41">
        <v>1</v>
      </c>
      <c r="BP325" s="42">
        <f t="shared" si="416"/>
        <v>31.876262933732921</v>
      </c>
      <c r="BQ325" s="42">
        <f t="shared" si="413"/>
        <v>2805.1111381684968</v>
      </c>
      <c r="BR325" s="42">
        <f t="shared" si="410"/>
        <v>5155434.6468566703</v>
      </c>
      <c r="BS325" s="42">
        <f t="shared" si="424"/>
        <v>19.132367435987295</v>
      </c>
      <c r="BT325" s="46">
        <f t="shared" si="414"/>
        <v>1837.8717964888685</v>
      </c>
      <c r="BU325" s="41">
        <v>37</v>
      </c>
      <c r="BV325" s="41">
        <v>1</v>
      </c>
      <c r="BX325" s="42">
        <f t="shared" si="388"/>
        <v>3.6059127034046339E-2</v>
      </c>
      <c r="BY325" s="42">
        <f t="shared" si="385"/>
        <v>1.3341877002597144</v>
      </c>
      <c r="BZ325" s="42">
        <f t="shared" si="382"/>
        <v>4382.8774764232558</v>
      </c>
      <c r="CA325" s="42">
        <f t="shared" si="411"/>
        <v>34.197621176835398</v>
      </c>
      <c r="CB325" s="46">
        <f t="shared" si="386"/>
        <v>3285.0531267602601</v>
      </c>
    </row>
    <row r="326" spans="1:80">
      <c r="A326" s="52">
        <v>14.265000000000001</v>
      </c>
      <c r="B326" s="39">
        <f t="shared" si="341"/>
        <v>2.6</v>
      </c>
      <c r="C326" s="39">
        <f t="shared" si="331"/>
        <v>2.6</v>
      </c>
      <c r="D326" s="39">
        <f t="shared" si="332"/>
        <v>96.431400000000025</v>
      </c>
      <c r="E326" s="40">
        <f t="shared" si="333"/>
        <v>1.8446744073709945E+19</v>
      </c>
      <c r="F326" s="41">
        <f t="shared" si="342"/>
        <v>64.000000000000028</v>
      </c>
      <c r="G326" s="41">
        <v>320</v>
      </c>
      <c r="Y326" s="41">
        <v>284</v>
      </c>
      <c r="Z326" s="41">
        <v>1</v>
      </c>
      <c r="AB326" s="42">
        <f t="shared" si="407"/>
        <v>11428747065062.385</v>
      </c>
      <c r="AC326" s="42">
        <f t="shared" si="404"/>
        <v>3245764166477717.5</v>
      </c>
      <c r="AD326" s="42">
        <f t="shared" si="401"/>
        <v>3.2619485121331052E+18</v>
      </c>
      <c r="AE326" s="42">
        <f t="shared" si="362"/>
        <v>10.421774416540567</v>
      </c>
      <c r="AF326" s="46">
        <f t="shared" si="405"/>
        <v>1004.9862974711903</v>
      </c>
      <c r="AG326" s="41">
        <v>256</v>
      </c>
      <c r="AH326" s="41">
        <v>1</v>
      </c>
      <c r="AJ326" s="42">
        <f t="shared" si="422"/>
        <v>49419054557.445152</v>
      </c>
      <c r="AK326" s="42">
        <f t="shared" si="420"/>
        <v>12651277966705.959</v>
      </c>
      <c r="AL326" s="42">
        <f t="shared" si="339"/>
        <v>6.725260728583588E+16</v>
      </c>
      <c r="AM326" s="42">
        <f t="shared" si="403"/>
        <v>55.125971485691686</v>
      </c>
      <c r="AN326" s="46">
        <f t="shared" si="421"/>
        <v>5315.8746067253305</v>
      </c>
      <c r="AO326" s="41">
        <v>226</v>
      </c>
      <c r="AP326" s="41">
        <v>1</v>
      </c>
      <c r="AR326" s="42">
        <f t="shared" si="397"/>
        <v>4446037233.8835773</v>
      </c>
      <c r="AS326" s="42">
        <f t="shared" si="394"/>
        <v>1004804414857.6885</v>
      </c>
      <c r="AT326" s="42">
        <f t="shared" si="391"/>
        <v>1050821988841183.6</v>
      </c>
      <c r="AU326" s="42">
        <f t="shared" si="340"/>
        <v>10.844989739697352</v>
      </c>
      <c r="AV326" s="46">
        <f t="shared" si="395"/>
        <v>1045.7975435846515</v>
      </c>
      <c r="AW326" s="41">
        <v>179</v>
      </c>
      <c r="AX326" s="41">
        <v>1</v>
      </c>
      <c r="AZ326" s="42">
        <f t="shared" si="369"/>
        <v>1698328.8460994479</v>
      </c>
      <c r="BA326" s="42">
        <f t="shared" si="364"/>
        <v>304000863.45180118</v>
      </c>
      <c r="BB326" s="42">
        <f t="shared" si="359"/>
        <v>1555418258730.4507</v>
      </c>
      <c r="BC326" s="42">
        <f t="shared" si="392"/>
        <v>53.058369967142248</v>
      </c>
      <c r="BD326" s="46">
        <f t="shared" si="365"/>
        <v>5116.4928976494821</v>
      </c>
      <c r="BE326" s="41">
        <v>134</v>
      </c>
      <c r="BF326" s="41">
        <v>1</v>
      </c>
      <c r="BH326" s="42">
        <f t="shared" si="427"/>
        <v>9594.3199865435781</v>
      </c>
      <c r="BI326" s="42">
        <f t="shared" si="425"/>
        <v>1285638.8781968395</v>
      </c>
      <c r="BJ326" s="42">
        <f t="shared" si="423"/>
        <v>3037926286.5829024</v>
      </c>
      <c r="BK326" s="42">
        <f t="shared" si="360"/>
        <v>24.504156790408533</v>
      </c>
      <c r="BL326" s="46">
        <f t="shared" si="426"/>
        <v>2362.970145118602</v>
      </c>
      <c r="BM326" s="41">
        <v>89</v>
      </c>
      <c r="BN326" s="41">
        <v>1</v>
      </c>
      <c r="BP326" s="42">
        <f t="shared" si="416"/>
        <v>31.876262933732921</v>
      </c>
      <c r="BQ326" s="42">
        <f t="shared" si="413"/>
        <v>2836.9874011022298</v>
      </c>
      <c r="BR326" s="42">
        <f t="shared" si="410"/>
        <v>5933449.7784822145</v>
      </c>
      <c r="BS326" s="42">
        <f t="shared" si="424"/>
        <v>21.688593634613259</v>
      </c>
      <c r="BT326" s="46">
        <f t="shared" si="414"/>
        <v>2091.4614482168454</v>
      </c>
      <c r="BU326" s="41">
        <v>38</v>
      </c>
      <c r="BV326" s="41">
        <v>1</v>
      </c>
      <c r="BX326" s="42">
        <f t="shared" si="388"/>
        <v>3.6059127034046339E-2</v>
      </c>
      <c r="BY326" s="42">
        <f t="shared" si="385"/>
        <v>1.3702468272937609</v>
      </c>
      <c r="BZ326" s="42">
        <f t="shared" si="382"/>
        <v>5044.3047333466175</v>
      </c>
      <c r="CA326" s="42">
        <f t="shared" si="411"/>
        <v>38.175438821554124</v>
      </c>
      <c r="CB326" s="46">
        <f t="shared" si="386"/>
        <v>3681.3110111768151</v>
      </c>
    </row>
    <row r="327" spans="1:80">
      <c r="A327" s="52">
        <v>14.265000000000001</v>
      </c>
      <c r="B327" s="39">
        <f t="shared" si="341"/>
        <v>2.605</v>
      </c>
      <c r="C327" s="39">
        <f t="shared" ref="C327:C390" si="428">(100%+G327*0.5%)</f>
        <v>2.605</v>
      </c>
      <c r="D327" s="39">
        <f t="shared" ref="D327:D390" si="429">A327*B327*C327*1</f>
        <v>96.802646624999994</v>
      </c>
      <c r="E327" s="40">
        <f t="shared" ref="E327:E390" si="430">POWER($F$1,G327)</f>
        <v>2.1189744572521923E+19</v>
      </c>
      <c r="F327" s="41">
        <f t="shared" si="342"/>
        <v>64.200000000000031</v>
      </c>
      <c r="G327" s="41">
        <v>321</v>
      </c>
      <c r="Y327" s="41">
        <v>285</v>
      </c>
      <c r="Z327" s="41">
        <v>1</v>
      </c>
      <c r="AB327" s="42">
        <f t="shared" si="407"/>
        <v>11428747065062.385</v>
      </c>
      <c r="AC327" s="42">
        <f t="shared" si="404"/>
        <v>3257192913542779.5</v>
      </c>
      <c r="AD327" s="42">
        <f t="shared" si="401"/>
        <v>3.7542006493761172E+18</v>
      </c>
      <c r="AE327" s="42">
        <f t="shared" si="362"/>
        <v>11.906572697353893</v>
      </c>
      <c r="AF327" s="46">
        <f t="shared" si="405"/>
        <v>1152.5877493368218</v>
      </c>
      <c r="AG327" s="41">
        <v>257</v>
      </c>
      <c r="AH327" s="41">
        <v>1</v>
      </c>
      <c r="AJ327" s="42">
        <f t="shared" si="422"/>
        <v>49419054557.445152</v>
      </c>
      <c r="AK327" s="42">
        <f t="shared" si="420"/>
        <v>12700697021263.404</v>
      </c>
      <c r="AL327" s="42">
        <f t="shared" ref="AL327:AL370" si="431">(10+$G327/20)*POWER($F$1,AG327)</f>
        <v>7.7401522741883024E+16</v>
      </c>
      <c r="AM327" s="42">
        <f t="shared" si="403"/>
        <v>62.955650769179648</v>
      </c>
      <c r="AN327" s="46">
        <f t="shared" si="421"/>
        <v>6094.2736144558066</v>
      </c>
      <c r="AO327" s="41">
        <v>227</v>
      </c>
      <c r="AP327" s="41">
        <v>1</v>
      </c>
      <c r="AR327" s="42">
        <f t="shared" si="397"/>
        <v>4446037233.8835773</v>
      </c>
      <c r="AS327" s="42">
        <f t="shared" si="394"/>
        <v>1009250452091.572</v>
      </c>
      <c r="AT327" s="42">
        <f t="shared" si="391"/>
        <v>1209398792841920</v>
      </c>
      <c r="AU327" s="42">
        <f t="shared" ref="AU327:AU390" si="432">AV327/$D327</f>
        <v>12.378936834675883</v>
      </c>
      <c r="AV327" s="46">
        <f t="shared" si="395"/>
        <v>1198.3138480003256</v>
      </c>
      <c r="AW327" s="49">
        <v>180</v>
      </c>
      <c r="AX327" s="41">
        <v>8</v>
      </c>
      <c r="AZ327" s="42">
        <f t="shared" si="369"/>
        <v>13586630.768795583</v>
      </c>
      <c r="BA327" s="42">
        <f t="shared" si="364"/>
        <v>2445593538.3832049</v>
      </c>
      <c r="BB327" s="42">
        <f t="shared" si="359"/>
        <v>1790142368972.8215</v>
      </c>
      <c r="BC327" s="42">
        <f t="shared" si="392"/>
        <v>7.5616411266947701</v>
      </c>
      <c r="BD327" s="46">
        <f t="shared" si="365"/>
        <v>731.98687389250063</v>
      </c>
      <c r="BE327" s="41">
        <v>135</v>
      </c>
      <c r="BF327" s="41">
        <v>1</v>
      </c>
      <c r="BH327" s="42">
        <f t="shared" si="427"/>
        <v>9594.3199865435781</v>
      </c>
      <c r="BI327" s="42">
        <f t="shared" si="425"/>
        <v>1295233.1981833831</v>
      </c>
      <c r="BJ327" s="42">
        <f t="shared" si="423"/>
        <v>3496371814.400032</v>
      </c>
      <c r="BK327" s="42">
        <f t="shared" si="360"/>
        <v>27.885755294385248</v>
      </c>
      <c r="BL327" s="46">
        <f t="shared" si="426"/>
        <v>2699.414915633598</v>
      </c>
      <c r="BM327" s="49">
        <v>90</v>
      </c>
      <c r="BN327" s="41">
        <v>1</v>
      </c>
      <c r="BP327" s="42">
        <f t="shared" si="416"/>
        <v>31.876262933732921</v>
      </c>
      <c r="BQ327" s="42">
        <f t="shared" si="413"/>
        <v>2868.8636640359628</v>
      </c>
      <c r="BR327" s="42">
        <f t="shared" si="410"/>
        <v>6828851.2000000412</v>
      </c>
      <c r="BS327" s="42">
        <f t="shared" si="424"/>
        <v>24.589545888362796</v>
      </c>
      <c r="BT327" s="46">
        <f t="shared" si="414"/>
        <v>2380.3331213004053</v>
      </c>
      <c r="BU327" s="41">
        <v>39</v>
      </c>
      <c r="BV327" s="41">
        <v>1</v>
      </c>
      <c r="BX327" s="42">
        <f t="shared" si="388"/>
        <v>3.6059127034046339E-2</v>
      </c>
      <c r="BY327" s="42">
        <f t="shared" si="385"/>
        <v>1.4063059543278071</v>
      </c>
      <c r="BZ327" s="42">
        <f t="shared" si="382"/>
        <v>5805.5275965092087</v>
      </c>
      <c r="CA327" s="42">
        <f t="shared" si="411"/>
        <v>42.645641035781175</v>
      </c>
      <c r="CB327" s="46">
        <f t="shared" si="386"/>
        <v>4128.2109192833241</v>
      </c>
    </row>
    <row r="328" spans="1:80">
      <c r="A328" s="52">
        <v>14.265000000000001</v>
      </c>
      <c r="B328" s="39">
        <f t="shared" ref="B328:B391" si="433">(100%+G328*0.5%)</f>
        <v>2.6100000000000003</v>
      </c>
      <c r="C328" s="39">
        <f t="shared" si="428"/>
        <v>2.6100000000000003</v>
      </c>
      <c r="D328" s="39">
        <f t="shared" si="429"/>
        <v>97.174606500000039</v>
      </c>
      <c r="E328" s="40">
        <f t="shared" si="430"/>
        <v>2.4340624733263286E+19</v>
      </c>
      <c r="F328" s="41">
        <f t="shared" ref="F328:F391" si="434">LOG(E328,2)</f>
        <v>64.400000000000034</v>
      </c>
      <c r="G328" s="41">
        <v>322</v>
      </c>
      <c r="Y328" s="41">
        <v>286</v>
      </c>
      <c r="Z328" s="41">
        <v>1</v>
      </c>
      <c r="AB328" s="42">
        <f t="shared" si="407"/>
        <v>11428747065062.385</v>
      </c>
      <c r="AC328" s="42">
        <f t="shared" si="404"/>
        <v>3268621660607842</v>
      </c>
      <c r="AD328" s="42">
        <f t="shared" si="401"/>
        <v>4.3207213542407869E+18</v>
      </c>
      <c r="AE328" s="42">
        <f t="shared" si="362"/>
        <v>13.60312892888923</v>
      </c>
      <c r="AF328" s="46">
        <f t="shared" si="405"/>
        <v>1321.878700833578</v>
      </c>
      <c r="AG328" s="41">
        <v>258</v>
      </c>
      <c r="AH328" s="41">
        <v>1</v>
      </c>
      <c r="AJ328" s="42">
        <f t="shared" si="422"/>
        <v>49419054557.445152</v>
      </c>
      <c r="AK328" s="42">
        <f t="shared" si="420"/>
        <v>12750116075820.85</v>
      </c>
      <c r="AL328" s="42">
        <f t="shared" si="431"/>
        <v>8.9081656361970032E+16</v>
      </c>
      <c r="AM328" s="42">
        <f t="shared" si="403"/>
        <v>71.898752379209483</v>
      </c>
      <c r="AN328" s="46">
        <f t="shared" si="421"/>
        <v>6986.7329702906236</v>
      </c>
      <c r="AO328" s="41">
        <v>228</v>
      </c>
      <c r="AP328" s="41">
        <v>1</v>
      </c>
      <c r="AR328" s="42">
        <f t="shared" si="397"/>
        <v>4446037233.8835773</v>
      </c>
      <c r="AS328" s="42">
        <f t="shared" si="394"/>
        <v>1013696489325.4557</v>
      </c>
      <c r="AT328" s="42">
        <f t="shared" si="391"/>
        <v>1391900880655778.7</v>
      </c>
      <c r="AU328" s="42">
        <f t="shared" si="432"/>
        <v>14.130176170131785</v>
      </c>
      <c r="AV328" s="46">
        <f t="shared" si="395"/>
        <v>1373.0943091082338</v>
      </c>
      <c r="AW328" s="41">
        <v>181</v>
      </c>
      <c r="AX328" s="41">
        <v>1</v>
      </c>
      <c r="AZ328" s="42">
        <f t="shared" si="369"/>
        <v>13586630.768795583</v>
      </c>
      <c r="BA328" s="42">
        <f t="shared" si="364"/>
        <v>2459180169.1520004</v>
      </c>
      <c r="BB328" s="42">
        <f t="shared" si="359"/>
        <v>2060280491943.7207</v>
      </c>
      <c r="BC328" s="42">
        <f t="shared" si="392"/>
        <v>8.6215075268539909</v>
      </c>
      <c r="BD328" s="46">
        <f t="shared" si="365"/>
        <v>837.79160135882501</v>
      </c>
      <c r="BE328" s="41">
        <v>136</v>
      </c>
      <c r="BF328" s="41">
        <v>1</v>
      </c>
      <c r="BH328" s="42">
        <f t="shared" si="427"/>
        <v>9594.3199865435781</v>
      </c>
      <c r="BI328" s="42">
        <f t="shared" si="425"/>
        <v>1304827.5181699267</v>
      </c>
      <c r="BJ328" s="42">
        <f t="shared" si="423"/>
        <v>4023985335.8275676</v>
      </c>
      <c r="BK328" s="42">
        <f t="shared" si="360"/>
        <v>31.735876070955506</v>
      </c>
      <c r="BL328" s="46">
        <f t="shared" si="426"/>
        <v>3083.9212691278685</v>
      </c>
      <c r="BM328" s="41">
        <v>91</v>
      </c>
      <c r="BN328" s="41">
        <v>1</v>
      </c>
      <c r="BP328" s="42">
        <f t="shared" si="416"/>
        <v>31.876262933732921</v>
      </c>
      <c r="BQ328" s="42">
        <f t="shared" si="413"/>
        <v>2900.7399269696957</v>
      </c>
      <c r="BR328" s="42">
        <f t="shared" si="410"/>
        <v>7859346.3590381918</v>
      </c>
      <c r="BS328" s="42">
        <f t="shared" si="424"/>
        <v>27.882059198933366</v>
      </c>
      <c r="BT328" s="46">
        <f t="shared" si="414"/>
        <v>2709.4281310660563</v>
      </c>
      <c r="BU328" s="49">
        <v>40</v>
      </c>
      <c r="BV328" s="41">
        <v>5</v>
      </c>
      <c r="BX328" s="42">
        <f t="shared" si="388"/>
        <v>0.1802956351702317</v>
      </c>
      <c r="BY328" s="42">
        <f t="shared" si="385"/>
        <v>7.2118254068092682</v>
      </c>
      <c r="BZ328" s="42">
        <f t="shared" si="382"/>
        <v>6681.6000000000186</v>
      </c>
      <c r="CA328" s="42">
        <f t="shared" si="411"/>
        <v>9.5341609195402519</v>
      </c>
      <c r="CB328" s="46">
        <f t="shared" si="386"/>
        <v>926.47833566400254</v>
      </c>
    </row>
    <row r="329" spans="1:80">
      <c r="A329" s="52">
        <v>14.265000000000001</v>
      </c>
      <c r="B329" s="39">
        <f t="shared" si="433"/>
        <v>2.6150000000000002</v>
      </c>
      <c r="C329" s="39">
        <f t="shared" si="428"/>
        <v>2.6150000000000002</v>
      </c>
      <c r="D329" s="39">
        <f t="shared" si="429"/>
        <v>97.547279625000016</v>
      </c>
      <c r="E329" s="40">
        <f t="shared" si="430"/>
        <v>2.796003559069968E+19</v>
      </c>
      <c r="F329" s="41">
        <f t="shared" si="434"/>
        <v>64.600000000000023</v>
      </c>
      <c r="G329" s="41">
        <v>323</v>
      </c>
      <c r="Y329" s="41">
        <v>287</v>
      </c>
      <c r="Z329" s="41">
        <v>1</v>
      </c>
      <c r="AB329" s="42">
        <f t="shared" si="407"/>
        <v>11428747065062.385</v>
      </c>
      <c r="AC329" s="42">
        <f t="shared" si="404"/>
        <v>3280050407672904.5</v>
      </c>
      <c r="AD329" s="42">
        <f t="shared" si="401"/>
        <v>4.972713568553385E+18</v>
      </c>
      <c r="AE329" s="42">
        <f t="shared" si="362"/>
        <v>15.541672887610076</v>
      </c>
      <c r="AF329" s="46">
        <f t="shared" si="405"/>
        <v>1516.0479110079816</v>
      </c>
      <c r="AG329" s="41">
        <v>259</v>
      </c>
      <c r="AH329" s="41">
        <v>1</v>
      </c>
      <c r="AJ329" s="42">
        <f t="shared" si="422"/>
        <v>49419054557.445152</v>
      </c>
      <c r="AK329" s="42">
        <f t="shared" si="420"/>
        <v>12799535130378.295</v>
      </c>
      <c r="AL329" s="42">
        <f t="shared" si="431"/>
        <v>1.0252398268302952E+17</v>
      </c>
      <c r="AM329" s="42">
        <f t="shared" si="403"/>
        <v>82.113792242735229</v>
      </c>
      <c r="AN329" s="46">
        <f t="shared" si="421"/>
        <v>8009.9770529712505</v>
      </c>
      <c r="AO329" s="41">
        <v>229</v>
      </c>
      <c r="AP329" s="41">
        <v>1</v>
      </c>
      <c r="AR329" s="42">
        <f t="shared" si="397"/>
        <v>4446037233.8835773</v>
      </c>
      <c r="AS329" s="42">
        <f t="shared" si="394"/>
        <v>1018142526559.3392</v>
      </c>
      <c r="AT329" s="42">
        <f t="shared" si="391"/>
        <v>1601937229422332.7</v>
      </c>
      <c r="AU329" s="42">
        <f t="shared" si="432"/>
        <v>16.12953155321043</v>
      </c>
      <c r="AV329" s="46">
        <f t="shared" si="395"/>
        <v>1573.3919246412786</v>
      </c>
      <c r="AW329" s="41">
        <v>182</v>
      </c>
      <c r="AX329" s="41">
        <v>1</v>
      </c>
      <c r="AZ329" s="42">
        <f t="shared" si="369"/>
        <v>13586630.768795583</v>
      </c>
      <c r="BA329" s="42">
        <f t="shared" si="364"/>
        <v>2472766799.9207964</v>
      </c>
      <c r="BB329" s="42">
        <f t="shared" si="359"/>
        <v>2371174606587.1001</v>
      </c>
      <c r="BC329" s="42">
        <f t="shared" si="392"/>
        <v>9.830264690570278</v>
      </c>
      <c r="BD329" s="46">
        <f t="shared" si="365"/>
        <v>958.91557855882309</v>
      </c>
      <c r="BE329" s="41">
        <v>137</v>
      </c>
      <c r="BF329" s="41">
        <v>1</v>
      </c>
      <c r="BH329" s="42">
        <f t="shared" si="427"/>
        <v>9594.3199865435781</v>
      </c>
      <c r="BI329" s="42">
        <f t="shared" si="425"/>
        <v>1314421.8381564701</v>
      </c>
      <c r="BJ329" s="42">
        <f t="shared" si="423"/>
        <v>4631200403.4904165</v>
      </c>
      <c r="BK329" s="42">
        <f t="shared" si="360"/>
        <v>36.119659371742834</v>
      </c>
      <c r="BL329" s="46">
        <f t="shared" si="426"/>
        <v>3523.3745126951503</v>
      </c>
      <c r="BM329" s="41">
        <v>92</v>
      </c>
      <c r="BN329" s="41">
        <v>1</v>
      </c>
      <c r="BP329" s="42">
        <f t="shared" si="416"/>
        <v>31.876262933732921</v>
      </c>
      <c r="BQ329" s="42">
        <f t="shared" si="413"/>
        <v>2932.6161899034287</v>
      </c>
      <c r="BR329" s="42">
        <f t="shared" si="410"/>
        <v>9045313.2880671918</v>
      </c>
      <c r="BS329" s="42">
        <f t="shared" si="424"/>
        <v>31.619370772694026</v>
      </c>
      <c r="BT329" s="46">
        <f t="shared" si="414"/>
        <v>3084.3836023305371</v>
      </c>
      <c r="BU329" s="41">
        <v>41</v>
      </c>
      <c r="BV329" s="41">
        <v>1</v>
      </c>
      <c r="BX329" s="42">
        <f t="shared" si="388"/>
        <v>0.1802956351702317</v>
      </c>
      <c r="BY329" s="42">
        <f t="shared" si="385"/>
        <v>7.3921210419794994</v>
      </c>
      <c r="BZ329" s="42">
        <f t="shared" si="382"/>
        <v>7689.8462676921718</v>
      </c>
      <c r="CA329" s="42">
        <f t="shared" si="411"/>
        <v>10.664326319072178</v>
      </c>
      <c r="CB329" s="46">
        <f t="shared" si="386"/>
        <v>1040.2760214587809</v>
      </c>
    </row>
    <row r="330" spans="1:80">
      <c r="A330" s="52">
        <v>14.265000000000001</v>
      </c>
      <c r="B330" s="39">
        <f t="shared" si="433"/>
        <v>2.62</v>
      </c>
      <c r="C330" s="39">
        <f t="shared" si="428"/>
        <v>2.62</v>
      </c>
      <c r="D330" s="39">
        <f t="shared" si="429"/>
        <v>97.920666000000011</v>
      </c>
      <c r="E330" s="40">
        <f t="shared" si="430"/>
        <v>3.2117646888695276E+19</v>
      </c>
      <c r="F330" s="41">
        <f t="shared" si="434"/>
        <v>64.800000000000026</v>
      </c>
      <c r="G330" s="41">
        <v>324</v>
      </c>
      <c r="Y330" s="41">
        <v>288</v>
      </c>
      <c r="Z330" s="41">
        <v>1</v>
      </c>
      <c r="AB330" s="42">
        <f t="shared" si="407"/>
        <v>11428747065062.385</v>
      </c>
      <c r="AC330" s="42">
        <f t="shared" si="404"/>
        <v>3291479154737967</v>
      </c>
      <c r="AD330" s="42">
        <f t="shared" si="401"/>
        <v>5.7230697849713275E+18</v>
      </c>
      <c r="AE330" s="42">
        <f t="shared" si="362"/>
        <v>17.756753830623328</v>
      </c>
      <c r="AF330" s="46">
        <f t="shared" si="405"/>
        <v>1738.7531610926876</v>
      </c>
      <c r="AG330" s="49">
        <v>260</v>
      </c>
      <c r="AH330" s="41">
        <v>20</v>
      </c>
      <c r="AJ330" s="42">
        <f t="shared" si="422"/>
        <v>988381091148.90308</v>
      </c>
      <c r="AK330" s="42">
        <f t="shared" si="420"/>
        <v>256979083698714.81</v>
      </c>
      <c r="AL330" s="42">
        <f t="shared" si="431"/>
        <v>1.1799431023710904E+17</v>
      </c>
      <c r="AM330" s="42">
        <f t="shared" si="403"/>
        <v>4.6890939142952055</v>
      </c>
      <c r="AN330" s="46">
        <f t="shared" si="421"/>
        <v>459.15919902433347</v>
      </c>
      <c r="AO330" s="49">
        <v>230</v>
      </c>
      <c r="AP330" s="41">
        <v>1</v>
      </c>
      <c r="AR330" s="42">
        <f t="shared" si="397"/>
        <v>4446037233.8835773</v>
      </c>
      <c r="AS330" s="42">
        <f t="shared" si="394"/>
        <v>1022588563793.2228</v>
      </c>
      <c r="AT330" s="42">
        <f t="shared" si="391"/>
        <v>1843661097454825</v>
      </c>
      <c r="AU330" s="42">
        <f t="shared" si="432"/>
        <v>18.41220500566806</v>
      </c>
      <c r="AV330" s="46">
        <f t="shared" si="395"/>
        <v>1802.9353766835504</v>
      </c>
      <c r="AW330" s="41">
        <v>183</v>
      </c>
      <c r="AX330" s="41">
        <v>1</v>
      </c>
      <c r="AZ330" s="42">
        <f t="shared" si="369"/>
        <v>13586630.768795583</v>
      </c>
      <c r="BA330" s="42">
        <f t="shared" si="364"/>
        <v>2486353430.6895919</v>
      </c>
      <c r="BB330" s="42">
        <f t="shared" si="359"/>
        <v>2728972332463.8784</v>
      </c>
      <c r="BC330" s="42">
        <f t="shared" si="392"/>
        <v>11.208872034994302</v>
      </c>
      <c r="BD330" s="46">
        <f t="shared" si="365"/>
        <v>1097.5802147754175</v>
      </c>
      <c r="BE330" s="41">
        <v>138</v>
      </c>
      <c r="BF330" s="41">
        <v>1</v>
      </c>
      <c r="BH330" s="42">
        <f t="shared" si="427"/>
        <v>9594.3199865435781</v>
      </c>
      <c r="BI330" s="42">
        <f t="shared" si="425"/>
        <v>1324016.1581430137</v>
      </c>
      <c r="BJ330" s="42">
        <f t="shared" si="423"/>
        <v>5330024086.8434963</v>
      </c>
      <c r="BK330" s="42">
        <f t="shared" si="360"/>
        <v>41.111330080485502</v>
      </c>
      <c r="BL330" s="46">
        <f t="shared" si="426"/>
        <v>4025.648821626974</v>
      </c>
      <c r="BM330" s="41">
        <v>93</v>
      </c>
      <c r="BN330" s="41">
        <v>1</v>
      </c>
      <c r="BP330" s="42">
        <f t="shared" si="416"/>
        <v>31.876262933732921</v>
      </c>
      <c r="BQ330" s="42">
        <f t="shared" si="413"/>
        <v>2964.4924528371616</v>
      </c>
      <c r="BR330" s="42">
        <f t="shared" si="410"/>
        <v>10410203.294616172</v>
      </c>
      <c r="BS330" s="42">
        <f t="shared" si="424"/>
        <v>35.86199973472921</v>
      </c>
      <c r="BT330" s="46">
        <f t="shared" si="414"/>
        <v>3511.630898116508</v>
      </c>
      <c r="BU330" s="41">
        <v>42</v>
      </c>
      <c r="BV330" s="41">
        <v>1</v>
      </c>
      <c r="BX330" s="42">
        <f t="shared" si="388"/>
        <v>0.1802956351702317</v>
      </c>
      <c r="BY330" s="42">
        <f t="shared" si="385"/>
        <v>7.5724166771497314</v>
      </c>
      <c r="BZ330" s="42">
        <f t="shared" si="382"/>
        <v>8850.2034591359807</v>
      </c>
      <c r="CA330" s="42">
        <f t="shared" si="411"/>
        <v>11.935603770606509</v>
      </c>
      <c r="CB330" s="46">
        <f t="shared" si="386"/>
        <v>1168.7422703299007</v>
      </c>
    </row>
    <row r="331" spans="1:80">
      <c r="A331" s="52">
        <v>14.265000000000001</v>
      </c>
      <c r="B331" s="39">
        <f t="shared" si="433"/>
        <v>2.625</v>
      </c>
      <c r="C331" s="39">
        <f t="shared" si="428"/>
        <v>2.625</v>
      </c>
      <c r="D331" s="39">
        <f t="shared" si="429"/>
        <v>98.294765624999997</v>
      </c>
      <c r="E331" s="40">
        <f t="shared" si="430"/>
        <v>3.6893488147419906E+19</v>
      </c>
      <c r="F331" s="41">
        <f t="shared" si="434"/>
        <v>65.000000000000028</v>
      </c>
      <c r="G331" s="41">
        <v>325</v>
      </c>
      <c r="Y331" s="41">
        <v>289</v>
      </c>
      <c r="Z331" s="41">
        <v>1</v>
      </c>
      <c r="AB331" s="42">
        <f t="shared" si="407"/>
        <v>11428747065062.385</v>
      </c>
      <c r="AC331" s="42">
        <f t="shared" si="404"/>
        <v>3302907901803029</v>
      </c>
      <c r="AD331" s="42">
        <f t="shared" si="401"/>
        <v>6.5866268033456957E+18</v>
      </c>
      <c r="AE331" s="42">
        <f t="shared" si="362"/>
        <v>20.287858241353923</v>
      </c>
      <c r="AF331" s="46">
        <f t="shared" si="405"/>
        <v>1994.1902708671087</v>
      </c>
      <c r="AG331" s="41">
        <v>261</v>
      </c>
      <c r="AH331" s="41">
        <v>1</v>
      </c>
      <c r="AJ331" s="42">
        <f t="shared" si="422"/>
        <v>988381091148.90308</v>
      </c>
      <c r="AK331" s="42">
        <f t="shared" si="420"/>
        <v>257967464789863.69</v>
      </c>
      <c r="AL331" s="42">
        <f t="shared" si="431"/>
        <v>1.3579853394255325E+17</v>
      </c>
      <c r="AM331" s="42">
        <f t="shared" si="403"/>
        <v>5.3554966788361833</v>
      </c>
      <c r="AN331" s="46">
        <f t="shared" si="421"/>
        <v>526.41729085166855</v>
      </c>
      <c r="AO331" s="41">
        <v>231</v>
      </c>
      <c r="AP331" s="41">
        <v>1</v>
      </c>
      <c r="AR331" s="42">
        <f t="shared" si="397"/>
        <v>4446037233.8835773</v>
      </c>
      <c r="AS331" s="42">
        <f t="shared" si="394"/>
        <v>1027034601027.1063</v>
      </c>
      <c r="AT331" s="42">
        <f t="shared" si="391"/>
        <v>2121852092852390.7</v>
      </c>
      <c r="AU331" s="42">
        <f t="shared" si="432"/>
        <v>21.01839940975854</v>
      </c>
      <c r="AV331" s="46">
        <f t="shared" si="395"/>
        <v>2065.9986437948542</v>
      </c>
      <c r="AW331" s="41">
        <v>184</v>
      </c>
      <c r="AX331" s="41">
        <v>1</v>
      </c>
      <c r="AZ331" s="42">
        <f t="shared" si="369"/>
        <v>13586630.768795583</v>
      </c>
      <c r="BA331" s="42">
        <f t="shared" si="364"/>
        <v>2499940061.4583874</v>
      </c>
      <c r="BB331" s="42">
        <f t="shared" si="359"/>
        <v>3140748407051.873</v>
      </c>
      <c r="BC331" s="42">
        <f t="shared" si="392"/>
        <v>12.781245022105601</v>
      </c>
      <c r="BD331" s="46">
        <f t="shared" si="365"/>
        <v>1256.3294838435679</v>
      </c>
      <c r="BE331" s="41">
        <v>139</v>
      </c>
      <c r="BF331" s="41">
        <v>1</v>
      </c>
      <c r="BH331" s="42">
        <f t="shared" si="427"/>
        <v>9594.3199865435781</v>
      </c>
      <c r="BI331" s="42">
        <f t="shared" si="425"/>
        <v>1333610.4781295573</v>
      </c>
      <c r="BJ331" s="42">
        <f t="shared" si="423"/>
        <v>6134274232.5231705</v>
      </c>
      <c r="BK331" s="42">
        <f t="shared" si="360"/>
        <v>46.795468178298535</v>
      </c>
      <c r="BL331" s="46">
        <f t="shared" si="426"/>
        <v>4599.7495768979998</v>
      </c>
      <c r="BM331" s="41">
        <v>94</v>
      </c>
      <c r="BN331" s="41">
        <v>1</v>
      </c>
      <c r="BP331" s="42">
        <f t="shared" si="416"/>
        <v>31.876262933732921</v>
      </c>
      <c r="BQ331" s="42">
        <f t="shared" si="413"/>
        <v>2996.3687157708946</v>
      </c>
      <c r="BR331" s="42">
        <f t="shared" si="410"/>
        <v>11981004.36039678</v>
      </c>
      <c r="BS331" s="42">
        <f t="shared" si="424"/>
        <v>40.67874826382581</v>
      </c>
      <c r="BT331" s="46">
        <f t="shared" si="414"/>
        <v>3998.5080265111337</v>
      </c>
      <c r="BU331" s="41">
        <v>43</v>
      </c>
      <c r="BV331" s="41">
        <v>1</v>
      </c>
      <c r="BX331" s="42">
        <f t="shared" si="388"/>
        <v>0.1802956351702317</v>
      </c>
      <c r="BY331" s="42">
        <f t="shared" si="385"/>
        <v>7.7527123123199635</v>
      </c>
      <c r="BZ331" s="42">
        <f t="shared" si="382"/>
        <v>10185.615326949905</v>
      </c>
      <c r="CA331" s="42">
        <f t="shared" si="411"/>
        <v>13.366053973225423</v>
      </c>
      <c r="CB331" s="46">
        <f t="shared" si="386"/>
        <v>1313.813142629293</v>
      </c>
    </row>
    <row r="332" spans="1:80">
      <c r="A332" s="52">
        <v>14.265000000000001</v>
      </c>
      <c r="B332" s="39">
        <f t="shared" si="433"/>
        <v>2.63</v>
      </c>
      <c r="C332" s="39">
        <f t="shared" si="428"/>
        <v>2.63</v>
      </c>
      <c r="D332" s="39">
        <f t="shared" si="429"/>
        <v>98.6695785</v>
      </c>
      <c r="E332" s="40">
        <f t="shared" si="430"/>
        <v>4.2379489145043853E+19</v>
      </c>
      <c r="F332" s="41">
        <f t="shared" si="434"/>
        <v>65.200000000000031</v>
      </c>
      <c r="G332" s="41">
        <v>326</v>
      </c>
      <c r="Y332" s="49">
        <v>290</v>
      </c>
      <c r="Z332" s="41">
        <v>1</v>
      </c>
      <c r="AB332" s="42">
        <f t="shared" si="407"/>
        <v>11428747065062.385</v>
      </c>
      <c r="AC332" s="42">
        <f t="shared" si="404"/>
        <v>3314336648868091.5</v>
      </c>
      <c r="AD332" s="42">
        <f t="shared" si="401"/>
        <v>7.5804588927901655E+18</v>
      </c>
      <c r="AE332" s="42">
        <f t="shared" si="362"/>
        <v>23.180115995366368</v>
      </c>
      <c r="AF332" s="46">
        <f t="shared" si="405"/>
        <v>2287.1722748439074</v>
      </c>
      <c r="AG332" s="41">
        <v>262</v>
      </c>
      <c r="AH332" s="41">
        <v>1</v>
      </c>
      <c r="AJ332" s="42">
        <f t="shared" si="422"/>
        <v>988381091148.90308</v>
      </c>
      <c r="AK332" s="42">
        <f t="shared" si="420"/>
        <v>258955845881012.59</v>
      </c>
      <c r="AL332" s="42">
        <f t="shared" si="431"/>
        <v>1.5628867931758342E+17</v>
      </c>
      <c r="AM332" s="42">
        <f t="shared" si="403"/>
        <v>6.1167189874908203</v>
      </c>
      <c r="AN332" s="46">
        <f t="shared" si="421"/>
        <v>603.53408429866602</v>
      </c>
      <c r="AO332" s="41">
        <v>232</v>
      </c>
      <c r="AP332" s="41">
        <v>1</v>
      </c>
      <c r="AR332" s="42">
        <f t="shared" si="397"/>
        <v>4446037233.8835773</v>
      </c>
      <c r="AS332" s="42">
        <f t="shared" si="394"/>
        <v>1031480638260.99</v>
      </c>
      <c r="AT332" s="42">
        <f t="shared" si="391"/>
        <v>2442010614337236.5</v>
      </c>
      <c r="AU332" s="42">
        <f t="shared" si="432"/>
        <v>23.994029805733138</v>
      </c>
      <c r="AV332" s="46">
        <f t="shared" si="395"/>
        <v>2367.4808074481257</v>
      </c>
      <c r="AW332" s="41">
        <v>185</v>
      </c>
      <c r="AX332" s="41">
        <v>1</v>
      </c>
      <c r="AZ332" s="42">
        <f t="shared" si="369"/>
        <v>13586630.768795583</v>
      </c>
      <c r="BA332" s="42">
        <f t="shared" si="364"/>
        <v>2513526692.2271829</v>
      </c>
      <c r="BB332" s="42">
        <f t="shared" si="359"/>
        <v>3614644476313.646</v>
      </c>
      <c r="BC332" s="42">
        <f t="shared" si="392"/>
        <v>14.57467279542567</v>
      </c>
      <c r="BD332" s="46">
        <f t="shared" si="365"/>
        <v>1438.0768215000676</v>
      </c>
      <c r="BE332" s="49">
        <v>140</v>
      </c>
      <c r="BF332" s="41">
        <v>16</v>
      </c>
      <c r="BH332" s="42">
        <f t="shared" si="427"/>
        <v>153509.11978469725</v>
      </c>
      <c r="BI332" s="42">
        <f t="shared" si="425"/>
        <v>21491276.769857615</v>
      </c>
      <c r="BJ332" s="42">
        <f t="shared" si="423"/>
        <v>7059852492.800066</v>
      </c>
      <c r="BK332" s="42">
        <f t="shared" si="360"/>
        <v>3.3292785826836409</v>
      </c>
      <c r="BL332" s="46">
        <f t="shared" si="426"/>
        <v>328.49851446247226</v>
      </c>
      <c r="BM332" s="41">
        <v>95</v>
      </c>
      <c r="BN332" s="41">
        <v>1</v>
      </c>
      <c r="BP332" s="42">
        <f t="shared" si="416"/>
        <v>31.876262933732921</v>
      </c>
      <c r="BQ332" s="42">
        <f t="shared" si="413"/>
        <v>3028.2449787046276</v>
      </c>
      <c r="BR332" s="42">
        <f t="shared" si="410"/>
        <v>13788774.40000009</v>
      </c>
      <c r="BS332" s="42">
        <f t="shared" si="424"/>
        <v>46.147840972796956</v>
      </c>
      <c r="BT332" s="46">
        <f t="shared" si="414"/>
        <v>4553.3880174709057</v>
      </c>
      <c r="BU332" s="41">
        <v>44</v>
      </c>
      <c r="BV332" s="41">
        <v>1</v>
      </c>
      <c r="BX332" s="42">
        <f t="shared" si="388"/>
        <v>0.1802956351702317</v>
      </c>
      <c r="BY332" s="42">
        <f t="shared" si="385"/>
        <v>7.9330079474901947</v>
      </c>
      <c r="BZ332" s="42">
        <f t="shared" si="382"/>
        <v>11722.485665120324</v>
      </c>
      <c r="CA332" s="42">
        <f t="shared" si="411"/>
        <v>14.976093677947421</v>
      </c>
      <c r="CB332" s="46">
        <f t="shared" si="386"/>
        <v>1477.6848507795869</v>
      </c>
    </row>
    <row r="333" spans="1:80">
      <c r="A333" s="52">
        <v>14.265000000000001</v>
      </c>
      <c r="B333" s="39">
        <f t="shared" si="433"/>
        <v>2.6349999999999998</v>
      </c>
      <c r="C333" s="39">
        <f t="shared" si="428"/>
        <v>2.6349999999999998</v>
      </c>
      <c r="D333" s="39">
        <f t="shared" si="429"/>
        <v>99.045104624999979</v>
      </c>
      <c r="E333" s="40">
        <f t="shared" si="430"/>
        <v>4.8681249466526581E+19</v>
      </c>
      <c r="F333" s="41">
        <f t="shared" si="434"/>
        <v>65.400000000000034</v>
      </c>
      <c r="G333" s="41">
        <v>327</v>
      </c>
      <c r="Y333" s="41">
        <v>291</v>
      </c>
      <c r="Z333" s="41">
        <v>1</v>
      </c>
      <c r="AB333" s="42">
        <f t="shared" si="407"/>
        <v>11428747065062.385</v>
      </c>
      <c r="AC333" s="42">
        <f t="shared" si="404"/>
        <v>3325765395933154</v>
      </c>
      <c r="AD333" s="42">
        <f t="shared" si="401"/>
        <v>8.7242151482179942E+18</v>
      </c>
      <c r="AE333" s="42">
        <f t="shared" si="362"/>
        <v>26.485107612325933</v>
      </c>
      <c r="AF333" s="46">
        <f t="shared" si="405"/>
        <v>2623.2202544672055</v>
      </c>
      <c r="AG333" s="41">
        <v>263</v>
      </c>
      <c r="AH333" s="41">
        <v>1</v>
      </c>
      <c r="AJ333" s="42">
        <f t="shared" si="422"/>
        <v>988381091148.90308</v>
      </c>
      <c r="AK333" s="42">
        <f t="shared" si="420"/>
        <v>259944226972161.5</v>
      </c>
      <c r="AL333" s="42">
        <f t="shared" si="431"/>
        <v>1.7986985786497402E+17</v>
      </c>
      <c r="AM333" s="42">
        <f t="shared" si="403"/>
        <v>6.9862673252158531</v>
      </c>
      <c r="AN333" s="46">
        <f t="shared" si="421"/>
        <v>691.95557816422297</v>
      </c>
      <c r="AO333" s="41">
        <v>233</v>
      </c>
      <c r="AP333" s="41">
        <v>1</v>
      </c>
      <c r="AR333" s="42">
        <f t="shared" si="397"/>
        <v>4446037233.8835773</v>
      </c>
      <c r="AS333" s="42">
        <f t="shared" si="394"/>
        <v>1035926675494.8735</v>
      </c>
      <c r="AT333" s="42">
        <f t="shared" si="391"/>
        <v>2810466529140214</v>
      </c>
      <c r="AU333" s="42">
        <f t="shared" si="432"/>
        <v>27.39153597681274</v>
      </c>
      <c r="AV333" s="46">
        <f t="shared" si="395"/>
        <v>2712.9975466628689</v>
      </c>
      <c r="AW333" s="41">
        <v>186</v>
      </c>
      <c r="AX333" s="41">
        <v>1</v>
      </c>
      <c r="AZ333" s="42">
        <f t="shared" si="369"/>
        <v>13586630.768795583</v>
      </c>
      <c r="BA333" s="42">
        <f t="shared" si="364"/>
        <v>2527113322.9959784</v>
      </c>
      <c r="BB333" s="42">
        <f t="shared" si="359"/>
        <v>4160029958828.8926</v>
      </c>
      <c r="BC333" s="42">
        <f t="shared" si="392"/>
        <v>16.620294916492611</v>
      </c>
      <c r="BD333" s="46">
        <f t="shared" si="365"/>
        <v>1646.1588489023659</v>
      </c>
      <c r="BE333" s="41">
        <v>141</v>
      </c>
      <c r="BF333" s="41">
        <v>1</v>
      </c>
      <c r="BH333" s="42">
        <f t="shared" si="427"/>
        <v>153509.11978469725</v>
      </c>
      <c r="BI333" s="42">
        <f t="shared" si="425"/>
        <v>21644785.889642313</v>
      </c>
      <c r="BJ333" s="42">
        <f t="shared" si="423"/>
        <v>8125058513.337657</v>
      </c>
      <c r="BK333" s="42">
        <f t="shared" si="360"/>
        <v>3.7900085355842572</v>
      </c>
      <c r="BL333" s="46">
        <f t="shared" si="426"/>
        <v>375.38179193658573</v>
      </c>
      <c r="BM333" s="41">
        <v>96</v>
      </c>
      <c r="BN333" s="41">
        <v>1</v>
      </c>
      <c r="BP333" s="42">
        <f t="shared" si="416"/>
        <v>31.876262933732921</v>
      </c>
      <c r="BQ333" s="42">
        <f t="shared" si="413"/>
        <v>3060.1212416383605</v>
      </c>
      <c r="BR333" s="42">
        <f t="shared" si="410"/>
        <v>15869254.908862567</v>
      </c>
      <c r="BS333" s="42">
        <f t="shared" si="424"/>
        <v>52.358221697807345</v>
      </c>
      <c r="BT333" s="46">
        <f t="shared" si="414"/>
        <v>5185.8255460382725</v>
      </c>
      <c r="BU333" s="41">
        <v>45</v>
      </c>
      <c r="BV333" s="41">
        <v>1</v>
      </c>
      <c r="BX333" s="42">
        <f t="shared" si="388"/>
        <v>0.1802956351702317</v>
      </c>
      <c r="BY333" s="42">
        <f t="shared" si="385"/>
        <v>8.1133035826604267</v>
      </c>
      <c r="BZ333" s="42">
        <f t="shared" si="382"/>
        <v>13491.200000000039</v>
      </c>
      <c r="CA333" s="42">
        <f t="shared" si="411"/>
        <v>16.788807084124024</v>
      </c>
      <c r="CB333" s="46">
        <f t="shared" si="386"/>
        <v>1662.8491541760047</v>
      </c>
    </row>
    <row r="334" spans="1:80">
      <c r="A334" s="52">
        <v>14.265000000000001</v>
      </c>
      <c r="B334" s="39">
        <f t="shared" si="433"/>
        <v>2.64</v>
      </c>
      <c r="C334" s="39">
        <f t="shared" si="428"/>
        <v>2.64</v>
      </c>
      <c r="D334" s="39">
        <f t="shared" si="429"/>
        <v>99.421344000000019</v>
      </c>
      <c r="E334" s="40">
        <f t="shared" si="430"/>
        <v>5.5920071181399376E+19</v>
      </c>
      <c r="F334" s="41">
        <f t="shared" si="434"/>
        <v>65.600000000000037</v>
      </c>
      <c r="G334" s="41">
        <v>328</v>
      </c>
      <c r="Y334" s="41">
        <v>292</v>
      </c>
      <c r="Z334" s="41">
        <v>1</v>
      </c>
      <c r="AB334" s="42">
        <f t="shared" si="407"/>
        <v>11428747065062.385</v>
      </c>
      <c r="AC334" s="42">
        <f t="shared" si="404"/>
        <v>3337194142998216.5</v>
      </c>
      <c r="AD334" s="42">
        <f t="shared" si="401"/>
        <v>1.0040507702471084E+19</v>
      </c>
      <c r="AE334" s="42">
        <f t="shared" si="362"/>
        <v>30.261787075850467</v>
      </c>
      <c r="AF334" s="46">
        <f t="shared" si="405"/>
        <v>3008.667542922884</v>
      </c>
      <c r="AG334" s="41">
        <v>264</v>
      </c>
      <c r="AH334" s="41">
        <v>1</v>
      </c>
      <c r="AJ334" s="42">
        <f t="shared" si="422"/>
        <v>988381091148.90308</v>
      </c>
      <c r="AK334" s="42">
        <f t="shared" si="420"/>
        <v>260932608063310.41</v>
      </c>
      <c r="AL334" s="42">
        <f t="shared" si="431"/>
        <v>2.0700827096229293E+17</v>
      </c>
      <c r="AM334" s="42">
        <f t="shared" si="403"/>
        <v>7.9795741189050942</v>
      </c>
      <c r="AN334" s="46">
        <f t="shared" si="421"/>
        <v>793.3399834491604</v>
      </c>
      <c r="AO334" s="41">
        <v>234</v>
      </c>
      <c r="AP334" s="41">
        <v>1</v>
      </c>
      <c r="AR334" s="42">
        <f t="shared" si="397"/>
        <v>4446037233.8835773</v>
      </c>
      <c r="AS334" s="42">
        <f t="shared" si="394"/>
        <v>1040372712728.7571</v>
      </c>
      <c r="AT334" s="42">
        <f t="shared" si="391"/>
        <v>3234504233785820.5</v>
      </c>
      <c r="AU334" s="42">
        <f t="shared" si="432"/>
        <v>31.270810760381931</v>
      </c>
      <c r="AV334" s="46">
        <f t="shared" si="395"/>
        <v>3108.9860337668342</v>
      </c>
      <c r="AW334" s="41">
        <v>187</v>
      </c>
      <c r="AX334" s="41">
        <v>1</v>
      </c>
      <c r="AZ334" s="42">
        <f t="shared" si="369"/>
        <v>13586630.768795583</v>
      </c>
      <c r="BA334" s="42">
        <f t="shared" si="364"/>
        <v>2540699953.7647743</v>
      </c>
      <c r="BB334" s="42">
        <f t="shared" si="359"/>
        <v>4787687159762.8652</v>
      </c>
      <c r="BC334" s="42">
        <f t="shared" si="392"/>
        <v>18.953645576823504</v>
      </c>
      <c r="BD334" s="46">
        <f t="shared" si="365"/>
        <v>1884.3969169474483</v>
      </c>
      <c r="BE334" s="41">
        <v>142</v>
      </c>
      <c r="BF334" s="41">
        <v>1</v>
      </c>
      <c r="BH334" s="42">
        <f t="shared" si="427"/>
        <v>153509.11978469725</v>
      </c>
      <c r="BI334" s="42">
        <f t="shared" si="425"/>
        <v>21798295.009427011</v>
      </c>
      <c r="BJ334" s="42">
        <f t="shared" si="423"/>
        <v>9350951483.9118176</v>
      </c>
      <c r="BK334" s="42">
        <f t="shared" si="360"/>
        <v>4.3147302364168958</v>
      </c>
      <c r="BL334" s="46">
        <f t="shared" si="426"/>
        <v>428.97627910200561</v>
      </c>
      <c r="BM334" s="41">
        <v>97</v>
      </c>
      <c r="BN334" s="41">
        <v>1</v>
      </c>
      <c r="BP334" s="42">
        <f t="shared" si="416"/>
        <v>31.876262933732921</v>
      </c>
      <c r="BQ334" s="42">
        <f t="shared" si="413"/>
        <v>3091.9975045720935</v>
      </c>
      <c r="BR334" s="42">
        <f t="shared" si="410"/>
        <v>18263577.11701522</v>
      </c>
      <c r="BS334" s="42">
        <f t="shared" si="424"/>
        <v>59.41102952588826</v>
      </c>
      <c r="BT334" s="46">
        <f t="shared" si="414"/>
        <v>5906.7244038874951</v>
      </c>
      <c r="BU334" s="41">
        <v>46</v>
      </c>
      <c r="BV334" s="41">
        <v>1</v>
      </c>
      <c r="BX334" s="42">
        <f t="shared" si="388"/>
        <v>0.1802956351702317</v>
      </c>
      <c r="BY334" s="42">
        <f t="shared" si="385"/>
        <v>8.2935992178306588</v>
      </c>
      <c r="BZ334" s="42">
        <f t="shared" si="382"/>
        <v>15526.725924823968</v>
      </c>
      <c r="CA334" s="42">
        <f t="shared" si="411"/>
        <v>18.830298852096899</v>
      </c>
      <c r="CB334" s="46">
        <f t="shared" si="386"/>
        <v>1872.1336197971314</v>
      </c>
    </row>
    <row r="335" spans="1:80">
      <c r="A335" s="52">
        <v>14.265000000000001</v>
      </c>
      <c r="B335" s="39">
        <f t="shared" si="433"/>
        <v>2.645</v>
      </c>
      <c r="C335" s="39">
        <f t="shared" si="428"/>
        <v>2.645</v>
      </c>
      <c r="D335" s="39">
        <f t="shared" si="429"/>
        <v>99.798296624999992</v>
      </c>
      <c r="E335" s="40">
        <f t="shared" si="430"/>
        <v>6.4235293777390576E+19</v>
      </c>
      <c r="F335" s="41">
        <f t="shared" si="434"/>
        <v>65.80000000000004</v>
      </c>
      <c r="G335" s="41">
        <v>329</v>
      </c>
      <c r="Y335" s="41">
        <v>293</v>
      </c>
      <c r="Z335" s="41">
        <v>1</v>
      </c>
      <c r="AB335" s="42">
        <f t="shared" si="407"/>
        <v>11428747065062.385</v>
      </c>
      <c r="AC335" s="42">
        <f t="shared" si="404"/>
        <v>3348622890063278.5</v>
      </c>
      <c r="AD335" s="42">
        <f t="shared" si="401"/>
        <v>1.1555358458968826E+19</v>
      </c>
      <c r="AE335" s="42">
        <f t="shared" si="362"/>
        <v>34.57753677925416</v>
      </c>
      <c r="AF335" s="46">
        <f t="shared" si="405"/>
        <v>3450.7792720578536</v>
      </c>
      <c r="AG335" s="41">
        <v>265</v>
      </c>
      <c r="AH335" s="41">
        <v>1</v>
      </c>
      <c r="AJ335" s="42">
        <f t="shared" si="422"/>
        <v>988381091148.90308</v>
      </c>
      <c r="AK335" s="42">
        <f t="shared" si="420"/>
        <v>261920989154459.31</v>
      </c>
      <c r="AL335" s="42">
        <f t="shared" si="431"/>
        <v>2.3824042028790346E+17</v>
      </c>
      <c r="AM335" s="42">
        <f t="shared" si="403"/>
        <v>9.1142726380651169</v>
      </c>
      <c r="AN335" s="46">
        <f t="shared" si="421"/>
        <v>909.58888425474368</v>
      </c>
      <c r="AO335" s="41">
        <v>235</v>
      </c>
      <c r="AP335" s="41">
        <v>1</v>
      </c>
      <c r="AR335" s="42">
        <f t="shared" si="397"/>
        <v>4446037233.8835773</v>
      </c>
      <c r="AS335" s="42">
        <f t="shared" si="394"/>
        <v>1044818749962.6406</v>
      </c>
      <c r="AT335" s="42">
        <f t="shared" si="391"/>
        <v>3722506566998484</v>
      </c>
      <c r="AU335" s="42">
        <f t="shared" si="432"/>
        <v>35.700260584533098</v>
      </c>
      <c r="AV335" s="46">
        <f t="shared" si="395"/>
        <v>3562.8251954050297</v>
      </c>
      <c r="AW335" s="41">
        <v>188</v>
      </c>
      <c r="AX335" s="41">
        <v>1</v>
      </c>
      <c r="AZ335" s="42">
        <f t="shared" si="369"/>
        <v>13586630.768795583</v>
      </c>
      <c r="BA335" s="42">
        <f t="shared" si="364"/>
        <v>2554286584.5335698</v>
      </c>
      <c r="BB335" s="42">
        <f t="shared" si="359"/>
        <v>5510024289593.0986</v>
      </c>
      <c r="BC335" s="42">
        <f t="shared" si="392"/>
        <v>21.61527484977022</v>
      </c>
      <c r="BD335" s="46">
        <f t="shared" si="365"/>
        <v>2157.1676110882704</v>
      </c>
      <c r="BE335" s="41">
        <v>143</v>
      </c>
      <c r="BF335" s="41">
        <v>1</v>
      </c>
      <c r="BH335" s="42">
        <f t="shared" si="427"/>
        <v>153509.11978469725</v>
      </c>
      <c r="BI335" s="42">
        <f t="shared" si="425"/>
        <v>21951804.129211705</v>
      </c>
      <c r="BJ335" s="42">
        <f t="shared" si="423"/>
        <v>10761766190.611488</v>
      </c>
      <c r="BK335" s="42">
        <f t="shared" si="360"/>
        <v>4.9123602072456087</v>
      </c>
      <c r="BL335" s="46">
        <f t="shared" si="426"/>
        <v>490.24518109154366</v>
      </c>
      <c r="BM335" s="41">
        <v>98</v>
      </c>
      <c r="BN335" s="41">
        <v>1</v>
      </c>
      <c r="BP335" s="42">
        <f t="shared" si="416"/>
        <v>31.876262933732921</v>
      </c>
      <c r="BQ335" s="42">
        <f t="shared" si="413"/>
        <v>3123.8737675058264</v>
      </c>
      <c r="BR335" s="42">
        <f t="shared" si="410"/>
        <v>21019074.591038</v>
      </c>
      <c r="BS335" s="42">
        <f t="shared" si="424"/>
        <v>67.421278927233701</v>
      </c>
      <c r="BT335" s="46">
        <f t="shared" si="414"/>
        <v>6728.5287932169294</v>
      </c>
      <c r="BU335" s="41">
        <v>47</v>
      </c>
      <c r="BV335" s="41">
        <v>1</v>
      </c>
      <c r="BX335" s="42">
        <f t="shared" si="388"/>
        <v>0.1802956351702317</v>
      </c>
      <c r="BY335" s="42">
        <f t="shared" si="385"/>
        <v>8.4738948530008891</v>
      </c>
      <c r="BZ335" s="42">
        <f t="shared" si="382"/>
        <v>17869.303930850896</v>
      </c>
      <c r="CA335" s="42">
        <f t="shared" si="411"/>
        <v>21.130094339662001</v>
      </c>
      <c r="CB335" s="46">
        <f t="shared" si="386"/>
        <v>2108.7474226238219</v>
      </c>
    </row>
    <row r="336" spans="1:80">
      <c r="A336" s="52">
        <v>14.265000000000001</v>
      </c>
      <c r="B336" s="39">
        <f t="shared" si="433"/>
        <v>2.6500000000000004</v>
      </c>
      <c r="C336" s="39">
        <f t="shared" si="428"/>
        <v>2.6500000000000004</v>
      </c>
      <c r="D336" s="39">
        <f t="shared" si="429"/>
        <v>100.17596250000004</v>
      </c>
      <c r="E336" s="40">
        <f t="shared" si="430"/>
        <v>7.3786976294839828E+19</v>
      </c>
      <c r="F336" s="41">
        <f t="shared" si="434"/>
        <v>66.000000000000043</v>
      </c>
      <c r="G336" s="41">
        <v>330</v>
      </c>
      <c r="Y336" s="41">
        <v>294</v>
      </c>
      <c r="Z336" s="41">
        <v>1</v>
      </c>
      <c r="AB336" s="42">
        <f t="shared" si="407"/>
        <v>11428747065062.385</v>
      </c>
      <c r="AC336" s="42">
        <f t="shared" si="404"/>
        <v>3360051637128341</v>
      </c>
      <c r="AD336" s="42">
        <f t="shared" si="401"/>
        <v>1.3298713164850358E+19</v>
      </c>
      <c r="AE336" s="42">
        <f t="shared" si="362"/>
        <v>39.509373529321309</v>
      </c>
      <c r="AF336" s="46">
        <f t="shared" si="405"/>
        <v>3957.8895210717856</v>
      </c>
      <c r="AG336" s="41">
        <v>266</v>
      </c>
      <c r="AH336" s="41">
        <v>1</v>
      </c>
      <c r="AJ336" s="42">
        <f t="shared" si="422"/>
        <v>988381091148.90308</v>
      </c>
      <c r="AK336" s="42">
        <f t="shared" si="420"/>
        <v>262909370245608.22</v>
      </c>
      <c r="AL336" s="42">
        <f t="shared" si="431"/>
        <v>2.741837066268695E+17</v>
      </c>
      <c r="AM336" s="42">
        <f t="shared" si="403"/>
        <v>10.410511170627435</v>
      </c>
      <c r="AN336" s="46">
        <f t="shared" si="421"/>
        <v>1042.8829766346055</v>
      </c>
      <c r="AO336" s="41">
        <v>236</v>
      </c>
      <c r="AP336" s="41">
        <v>1</v>
      </c>
      <c r="AR336" s="42">
        <f t="shared" si="397"/>
        <v>4446037233.8835773</v>
      </c>
      <c r="AS336" s="42">
        <f t="shared" si="394"/>
        <v>1049264787196.5243</v>
      </c>
      <c r="AT336" s="42">
        <f t="shared" si="391"/>
        <v>4284120416044829</v>
      </c>
      <c r="AU336" s="42">
        <f t="shared" si="432"/>
        <v>40.758017083761864</v>
      </c>
      <c r="AV336" s="46">
        <f t="shared" si="395"/>
        <v>4082.9735909572896</v>
      </c>
      <c r="AW336" s="41">
        <v>189</v>
      </c>
      <c r="AX336" s="41">
        <v>1</v>
      </c>
      <c r="AZ336" s="42">
        <f t="shared" si="369"/>
        <v>13586630.768795583</v>
      </c>
      <c r="BA336" s="42">
        <f t="shared" si="364"/>
        <v>2567873215.3023653</v>
      </c>
      <c r="BB336" s="42">
        <f t="shared" si="359"/>
        <v>6341320593285.6875</v>
      </c>
      <c r="BC336" s="42">
        <f t="shared" si="392"/>
        <v>24.65145790427075</v>
      </c>
      <c r="BD336" s="46">
        <f t="shared" si="365"/>
        <v>2469.4835225885563</v>
      </c>
      <c r="BE336" s="41">
        <v>144</v>
      </c>
      <c r="BF336" s="41">
        <v>1</v>
      </c>
      <c r="BH336" s="42">
        <f t="shared" si="427"/>
        <v>153509.11978469725</v>
      </c>
      <c r="BI336" s="42">
        <f t="shared" si="425"/>
        <v>22105313.248996403</v>
      </c>
      <c r="BJ336" s="42">
        <f t="shared" si="423"/>
        <v>12385391783.761072</v>
      </c>
      <c r="BK336" s="42">
        <f t="shared" si="360"/>
        <v>5.5930609445612802</v>
      </c>
      <c r="BL336" s="46">
        <f t="shared" si="426"/>
        <v>560.29026344258557</v>
      </c>
      <c r="BM336" s="41">
        <v>99</v>
      </c>
      <c r="BN336" s="41">
        <v>1</v>
      </c>
      <c r="BP336" s="42">
        <f t="shared" si="416"/>
        <v>31.876262933732921</v>
      </c>
      <c r="BQ336" s="42">
        <f t="shared" si="413"/>
        <v>3155.7500304395589</v>
      </c>
      <c r="BR336" s="42">
        <f t="shared" si="410"/>
        <v>24190218.327658273</v>
      </c>
      <c r="BS336" s="42">
        <f t="shared" si="424"/>
        <v>76.519772320175505</v>
      </c>
      <c r="BT336" s="46">
        <f t="shared" si="414"/>
        <v>7665.4418424544419</v>
      </c>
      <c r="BU336" s="41">
        <v>48</v>
      </c>
      <c r="BV336" s="41">
        <v>1</v>
      </c>
      <c r="BX336" s="42">
        <f t="shared" si="388"/>
        <v>0.1802956351702317</v>
      </c>
      <c r="BY336" s="42">
        <f t="shared" si="385"/>
        <v>8.6541904881711211</v>
      </c>
      <c r="BZ336" s="42">
        <f t="shared" si="382"/>
        <v>20565.242374413145</v>
      </c>
      <c r="CA336" s="42">
        <f t="shared" si="411"/>
        <v>23.721593431255027</v>
      </c>
      <c r="CB336" s="46">
        <f t="shared" si="386"/>
        <v>2376.3334540096507</v>
      </c>
    </row>
    <row r="337" spans="1:88">
      <c r="A337" s="52">
        <v>14.265000000000001</v>
      </c>
      <c r="B337" s="39">
        <f t="shared" si="433"/>
        <v>2.6550000000000002</v>
      </c>
      <c r="C337" s="39">
        <f t="shared" si="428"/>
        <v>2.6550000000000002</v>
      </c>
      <c r="D337" s="39">
        <f t="shared" si="429"/>
        <v>100.55434162500002</v>
      </c>
      <c r="E337" s="40">
        <f t="shared" si="430"/>
        <v>8.4758978290087723E+19</v>
      </c>
      <c r="F337" s="41">
        <f t="shared" si="434"/>
        <v>66.200000000000045</v>
      </c>
      <c r="G337" s="41">
        <v>331</v>
      </c>
      <c r="Y337" s="41">
        <v>295</v>
      </c>
      <c r="Z337" s="41">
        <v>1</v>
      </c>
      <c r="AB337" s="42">
        <f t="shared" si="407"/>
        <v>11428747065062.385</v>
      </c>
      <c r="AC337" s="42">
        <f t="shared" si="404"/>
        <v>3371480384193403.5</v>
      </c>
      <c r="AD337" s="42">
        <f t="shared" si="401"/>
        <v>1.5305032973656197E+19</v>
      </c>
      <c r="AE337" s="42">
        <f t="shared" si="362"/>
        <v>45.145327255044037</v>
      </c>
      <c r="AF337" s="46">
        <f t="shared" si="405"/>
        <v>4539.5586595761224</v>
      </c>
      <c r="AG337" s="41">
        <v>267</v>
      </c>
      <c r="AH337" s="41">
        <v>1</v>
      </c>
      <c r="AJ337" s="42">
        <f t="shared" si="422"/>
        <v>988381091148.90308</v>
      </c>
      <c r="AK337" s="42">
        <f t="shared" si="420"/>
        <v>263897751336757.12</v>
      </c>
      <c r="AL337" s="42">
        <f t="shared" si="431"/>
        <v>3.1554862630280166E+17</v>
      </c>
      <c r="AM337" s="42">
        <f t="shared" si="403"/>
        <v>11.891312090170974</v>
      </c>
      <c r="AN337" s="46">
        <f t="shared" si="421"/>
        <v>1195.7230582845452</v>
      </c>
      <c r="AO337" s="41">
        <v>237</v>
      </c>
      <c r="AP337" s="41">
        <v>1</v>
      </c>
      <c r="AR337" s="42">
        <f t="shared" si="397"/>
        <v>4446037233.8835773</v>
      </c>
      <c r="AS337" s="42">
        <f t="shared" si="394"/>
        <v>1053710824430.4078</v>
      </c>
      <c r="AT337" s="42">
        <f t="shared" si="391"/>
        <v>4930447285981266</v>
      </c>
      <c r="AU337" s="42">
        <f t="shared" si="432"/>
        <v>46.533321338660855</v>
      </c>
      <c r="AV337" s="46">
        <f t="shared" si="395"/>
        <v>4679.1274908336072</v>
      </c>
      <c r="AW337" s="49">
        <v>190</v>
      </c>
      <c r="AX337" s="41">
        <v>1</v>
      </c>
      <c r="AZ337" s="42">
        <f t="shared" si="369"/>
        <v>13586630.768795583</v>
      </c>
      <c r="BA337" s="42">
        <f t="shared" si="364"/>
        <v>2581459846.0711608</v>
      </c>
      <c r="BB337" s="42">
        <f t="shared" si="359"/>
        <v>7298008429363.293</v>
      </c>
      <c r="BC337" s="42">
        <f t="shared" si="392"/>
        <v>28.115004653045332</v>
      </c>
      <c r="BD337" s="46">
        <f t="shared" si="365"/>
        <v>2827.0857826707856</v>
      </c>
      <c r="BE337" s="41">
        <v>145</v>
      </c>
      <c r="BF337" s="41">
        <v>1</v>
      </c>
      <c r="BH337" s="42">
        <f t="shared" si="427"/>
        <v>153509.11978469725</v>
      </c>
      <c r="BI337" s="42">
        <f t="shared" si="425"/>
        <v>22258822.368781101</v>
      </c>
      <c r="BJ337" s="42">
        <f t="shared" si="423"/>
        <v>14253922713.60014</v>
      </c>
      <c r="BK337" s="42">
        <f t="shared" si="360"/>
        <v>6.3684154770783392</v>
      </c>
      <c r="BL337" s="46">
        <f t="shared" si="426"/>
        <v>640.37182549207284</v>
      </c>
      <c r="BM337" s="49">
        <v>100</v>
      </c>
      <c r="BN337" s="41">
        <f>POWER(($B337+0.1)/$B337,2)*POWER(1.1,2)</f>
        <v>1.3028653253464131</v>
      </c>
      <c r="BO337" s="41" t="s">
        <v>91</v>
      </c>
      <c r="BP337" s="42">
        <f t="shared" si="416"/>
        <v>41.530477677985751</v>
      </c>
      <c r="BQ337" s="42">
        <f t="shared" si="413"/>
        <v>4153.0477677985755</v>
      </c>
      <c r="BR337" s="42">
        <f t="shared" si="410"/>
        <v>27839692.800000187</v>
      </c>
      <c r="BS337" s="42">
        <f t="shared" si="424"/>
        <v>66.664816118407614</v>
      </c>
      <c r="BT337" s="46">
        <f t="shared" si="414"/>
        <v>6703.4366943381674</v>
      </c>
      <c r="BU337" s="41">
        <v>49</v>
      </c>
      <c r="BV337" s="41">
        <v>1</v>
      </c>
      <c r="BX337" s="42">
        <f t="shared" si="388"/>
        <v>0.1802956351702317</v>
      </c>
      <c r="BY337" s="42">
        <f t="shared" si="385"/>
        <v>8.8344861233413532</v>
      </c>
      <c r="BZ337" s="42">
        <f t="shared" si="382"/>
        <v>23667.832274444463</v>
      </c>
      <c r="CA337" s="42">
        <f t="shared" si="411"/>
        <v>26.642585194082411</v>
      </c>
      <c r="CB337" s="46">
        <f t="shared" si="386"/>
        <v>2679.0276133789303</v>
      </c>
      <c r="CF337" s="42"/>
      <c r="CG337" s="42"/>
      <c r="CH337" s="42"/>
    </row>
    <row r="338" spans="1:88">
      <c r="A338" s="52">
        <v>14.265000000000001</v>
      </c>
      <c r="B338" s="39">
        <f t="shared" si="433"/>
        <v>2.66</v>
      </c>
      <c r="C338" s="39">
        <f t="shared" si="428"/>
        <v>2.66</v>
      </c>
      <c r="D338" s="39">
        <f t="shared" si="429"/>
        <v>100.93343400000002</v>
      </c>
      <c r="E338" s="40">
        <f t="shared" si="430"/>
        <v>9.7362498933053194E+19</v>
      </c>
      <c r="F338" s="41">
        <f t="shared" si="434"/>
        <v>66.400000000000034</v>
      </c>
      <c r="G338" s="41">
        <v>332</v>
      </c>
      <c r="Y338" s="41">
        <v>296</v>
      </c>
      <c r="Z338" s="41">
        <v>1</v>
      </c>
      <c r="AB338" s="42">
        <f t="shared" si="407"/>
        <v>11428747065062.385</v>
      </c>
      <c r="AC338" s="42">
        <f t="shared" si="404"/>
        <v>3382909131258466</v>
      </c>
      <c r="AD338" s="42">
        <f t="shared" si="401"/>
        <v>1.7613975175908819E+19</v>
      </c>
      <c r="AE338" s="42">
        <f t="shared" si="362"/>
        <v>51.586017172620743</v>
      </c>
      <c r="AF338" s="46">
        <f t="shared" si="405"/>
        <v>5206.7538596155837</v>
      </c>
      <c r="AG338" s="41">
        <v>268</v>
      </c>
      <c r="AH338" s="41">
        <v>1</v>
      </c>
      <c r="AJ338" s="42">
        <f t="shared" si="422"/>
        <v>988381091148.90308</v>
      </c>
      <c r="AK338" s="42">
        <f t="shared" si="420"/>
        <v>264886132427906.03</v>
      </c>
      <c r="AL338" s="42">
        <f t="shared" si="431"/>
        <v>3.63152806012016E+17</v>
      </c>
      <c r="AM338" s="42">
        <f t="shared" si="403"/>
        <v>13.582982234629146</v>
      </c>
      <c r="AN338" s="46">
        <f t="shared" si="421"/>
        <v>1370.9770409021137</v>
      </c>
      <c r="AO338" s="41">
        <v>238</v>
      </c>
      <c r="AP338" s="41">
        <v>1</v>
      </c>
      <c r="AR338" s="42">
        <f t="shared" si="397"/>
        <v>4446037233.8835773</v>
      </c>
      <c r="AS338" s="42">
        <f t="shared" si="394"/>
        <v>1058156861664.2914</v>
      </c>
      <c r="AT338" s="42">
        <f t="shared" si="391"/>
        <v>5674262593937739</v>
      </c>
      <c r="AU338" s="42">
        <f t="shared" si="432"/>
        <v>53.12810535996735</v>
      </c>
      <c r="AV338" s="46">
        <f t="shared" si="395"/>
        <v>5362.4021158953119</v>
      </c>
      <c r="AW338" s="41">
        <v>191</v>
      </c>
      <c r="AX338" s="41">
        <v>1</v>
      </c>
      <c r="AZ338" s="42">
        <f t="shared" si="369"/>
        <v>13586630.768795583</v>
      </c>
      <c r="BA338" s="42">
        <f t="shared" si="364"/>
        <v>2595046476.8399563</v>
      </c>
      <c r="BB338" s="42">
        <f t="shared" si="359"/>
        <v>8398997867540.6914</v>
      </c>
      <c r="BC338" s="42">
        <f t="shared" si="392"/>
        <v>32.066184078739496</v>
      </c>
      <c r="BD338" s="46">
        <f t="shared" si="365"/>
        <v>3236.5500743433045</v>
      </c>
      <c r="BE338" s="41">
        <v>146</v>
      </c>
      <c r="BF338" s="41">
        <v>1</v>
      </c>
      <c r="BH338" s="42">
        <f t="shared" si="427"/>
        <v>153509.11978469725</v>
      </c>
      <c r="BI338" s="42">
        <f t="shared" si="425"/>
        <v>22412331.488565799</v>
      </c>
      <c r="BJ338" s="42">
        <f t="shared" si="423"/>
        <v>16404292710.040361</v>
      </c>
      <c r="BK338" s="42">
        <f t="shared" si="360"/>
        <v>7.2516264356179683</v>
      </c>
      <c r="BL338" s="46">
        <f t="shared" si="426"/>
        <v>731.93155823210157</v>
      </c>
      <c r="BM338" s="41">
        <v>101</v>
      </c>
      <c r="BN338" s="41">
        <v>10</v>
      </c>
      <c r="BP338" s="42">
        <f t="shared" si="416"/>
        <v>415.30477677985749</v>
      </c>
      <c r="BQ338" s="42">
        <f t="shared" si="413"/>
        <v>41945.782454765606</v>
      </c>
      <c r="BR338" s="42">
        <f t="shared" si="410"/>
        <v>32039634.199297484</v>
      </c>
      <c r="BS338" s="42">
        <f t="shared" si="424"/>
        <v>7.5677050935477119</v>
      </c>
      <c r="BT338" s="46">
        <f t="shared" si="414"/>
        <v>763.83446259106199</v>
      </c>
      <c r="BU338" s="49">
        <v>50</v>
      </c>
      <c r="BV338" s="41">
        <f>POWER(($B338+0.05)/$B338,2)*POWER(1.05,2)</f>
        <v>1.1443369113573409</v>
      </c>
      <c r="BW338" s="41" t="s">
        <v>87</v>
      </c>
      <c r="BX338" s="42">
        <f t="shared" si="388"/>
        <v>0.20631895028191291</v>
      </c>
      <c r="BY338" s="42">
        <f t="shared" si="385"/>
        <v>10.315947514095646</v>
      </c>
      <c r="BZ338" s="42">
        <f t="shared" si="382"/>
        <v>27238.400000000092</v>
      </c>
      <c r="CA338" s="42">
        <f t="shared" si="411"/>
        <v>26.15998075552719</v>
      </c>
      <c r="CB338" s="46">
        <f t="shared" si="386"/>
        <v>2640.4166910292743</v>
      </c>
      <c r="CD338" s="41" t="s">
        <v>32</v>
      </c>
      <c r="CF338" s="42"/>
      <c r="CG338" s="42"/>
      <c r="CH338" s="42"/>
      <c r="CJ338" s="41" t="s">
        <v>32</v>
      </c>
    </row>
    <row r="339" spans="1:88">
      <c r="A339" s="52">
        <v>14.265000000000001</v>
      </c>
      <c r="B339" s="39">
        <f t="shared" si="433"/>
        <v>2.665</v>
      </c>
      <c r="C339" s="39">
        <f t="shared" si="428"/>
        <v>2.665</v>
      </c>
      <c r="D339" s="39">
        <f t="shared" si="429"/>
        <v>101.31323962499999</v>
      </c>
      <c r="E339" s="40">
        <f t="shared" si="430"/>
        <v>1.1184014236279878E+20</v>
      </c>
      <c r="F339" s="41">
        <f t="shared" si="434"/>
        <v>66.600000000000037</v>
      </c>
      <c r="G339" s="41">
        <v>333</v>
      </c>
      <c r="Y339" s="41">
        <v>297</v>
      </c>
      <c r="Z339" s="41">
        <v>1</v>
      </c>
      <c r="AB339" s="42">
        <f t="shared" si="407"/>
        <v>11428747065062.385</v>
      </c>
      <c r="AC339" s="42">
        <f t="shared" si="404"/>
        <v>3394337878323528.5</v>
      </c>
      <c r="AD339" s="42">
        <f t="shared" si="401"/>
        <v>2.0271176535670792E+19</v>
      </c>
      <c r="AE339" s="42">
        <f t="shared" si="362"/>
        <v>58.94645370788971</v>
      </c>
      <c r="AF339" s="46">
        <f t="shared" si="405"/>
        <v>5972.0561895513993</v>
      </c>
      <c r="AG339" s="41">
        <v>269</v>
      </c>
      <c r="AH339" s="41">
        <v>1</v>
      </c>
      <c r="AJ339" s="42">
        <f t="shared" si="422"/>
        <v>988381091148.90308</v>
      </c>
      <c r="AK339" s="42">
        <f t="shared" si="420"/>
        <v>265874513519054.94</v>
      </c>
      <c r="AL339" s="42">
        <f t="shared" si="431"/>
        <v>4.1793715311705363E+17</v>
      </c>
      <c r="AM339" s="42">
        <f t="shared" si="403"/>
        <v>15.515581935490619</v>
      </c>
      <c r="AN339" s="46">
        <f t="shared" si="421"/>
        <v>1571.9338705516823</v>
      </c>
      <c r="AO339" s="41">
        <v>239</v>
      </c>
      <c r="AP339" s="41">
        <v>1</v>
      </c>
      <c r="AR339" s="42">
        <f t="shared" si="397"/>
        <v>4446037233.8835773</v>
      </c>
      <c r="AS339" s="42">
        <f t="shared" si="394"/>
        <v>1062602898898.1749</v>
      </c>
      <c r="AT339" s="42">
        <f t="shared" si="391"/>
        <v>6530268017453949</v>
      </c>
      <c r="AU339" s="42">
        <f t="shared" si="432"/>
        <v>60.658798952274722</v>
      </c>
      <c r="AV339" s="46">
        <f t="shared" si="395"/>
        <v>6145.5394336165073</v>
      </c>
      <c r="AW339" s="41">
        <v>192</v>
      </c>
      <c r="AX339" s="41">
        <v>1</v>
      </c>
      <c r="AZ339" s="42">
        <f t="shared" si="369"/>
        <v>13586630.768795583</v>
      </c>
      <c r="BA339" s="42">
        <f t="shared" si="364"/>
        <v>2608633107.6087523</v>
      </c>
      <c r="BB339" s="42">
        <f t="shared" si="359"/>
        <v>9666050212703.0625</v>
      </c>
      <c r="BC339" s="42">
        <f t="shared" si="392"/>
        <v>36.573779504245756</v>
      </c>
      <c r="BD339" s="46">
        <f t="shared" si="365"/>
        <v>3705.4080869055638</v>
      </c>
      <c r="BE339" s="41">
        <v>147</v>
      </c>
      <c r="BF339" s="41">
        <v>1</v>
      </c>
      <c r="BH339" s="42">
        <f t="shared" si="427"/>
        <v>153509.11978469725</v>
      </c>
      <c r="BI339" s="42">
        <f t="shared" si="425"/>
        <v>22565840.608350497</v>
      </c>
      <c r="BJ339" s="42">
        <f t="shared" si="423"/>
        <v>18879004321.685612</v>
      </c>
      <c r="BK339" s="42">
        <f t="shared" si="360"/>
        <v>8.2577430844684425</v>
      </c>
      <c r="BL339" s="46">
        <f t="shared" si="426"/>
        <v>836.61870387843783</v>
      </c>
      <c r="BM339" s="41">
        <v>102</v>
      </c>
      <c r="BN339" s="41">
        <v>1</v>
      </c>
      <c r="BP339" s="42">
        <f t="shared" si="416"/>
        <v>415.30477677985749</v>
      </c>
      <c r="BQ339" s="42">
        <f t="shared" si="413"/>
        <v>42361.087231545462</v>
      </c>
      <c r="BR339" s="42">
        <f t="shared" si="410"/>
        <v>36873055.315792091</v>
      </c>
      <c r="BS339" s="42">
        <f t="shared" si="424"/>
        <v>8.5916351099256616</v>
      </c>
      <c r="BT339" s="46">
        <f t="shared" si="414"/>
        <v>870.44638666246169</v>
      </c>
      <c r="BU339" s="41">
        <v>51</v>
      </c>
      <c r="BV339" s="41">
        <v>1</v>
      </c>
      <c r="BX339" s="42">
        <f t="shared" si="388"/>
        <v>0.20631895028191291</v>
      </c>
      <c r="BY339" s="42">
        <f t="shared" si="385"/>
        <v>10.522266464377559</v>
      </c>
      <c r="BZ339" s="42">
        <f t="shared" si="382"/>
        <v>31347.518628527192</v>
      </c>
      <c r="CA339" s="42">
        <f t="shared" si="411"/>
        <v>29.405439226454391</v>
      </c>
      <c r="CB339" s="46">
        <f t="shared" si="386"/>
        <v>2979.1603106281482</v>
      </c>
      <c r="CD339" s="44">
        <v>1</v>
      </c>
      <c r="CF339" s="42"/>
      <c r="CG339" s="42"/>
      <c r="CH339" s="42"/>
      <c r="CJ339" s="51">
        <f>10+$G344/20</f>
        <v>26.9</v>
      </c>
    </row>
    <row r="340" spans="1:88">
      <c r="A340" s="52">
        <v>14.265000000000001</v>
      </c>
      <c r="B340" s="39">
        <f t="shared" si="433"/>
        <v>2.67</v>
      </c>
      <c r="C340" s="39">
        <f t="shared" si="428"/>
        <v>2.67</v>
      </c>
      <c r="D340" s="39">
        <f t="shared" si="429"/>
        <v>101.6937585</v>
      </c>
      <c r="E340" s="40">
        <f t="shared" si="430"/>
        <v>1.2847058755478117E+20</v>
      </c>
      <c r="F340" s="41">
        <f t="shared" si="434"/>
        <v>66.80000000000004</v>
      </c>
      <c r="G340" s="41">
        <v>334</v>
      </c>
      <c r="Y340" s="41">
        <v>298</v>
      </c>
      <c r="Z340" s="41">
        <v>1</v>
      </c>
      <c r="AB340" s="42">
        <f t="shared" si="407"/>
        <v>11428747065062.385</v>
      </c>
      <c r="AC340" s="42">
        <f t="shared" si="404"/>
        <v>3405766625388590.5</v>
      </c>
      <c r="AD340" s="42">
        <f t="shared" si="401"/>
        <v>2.3329154695990002E+19</v>
      </c>
      <c r="AE340" s="42">
        <f t="shared" si="362"/>
        <v>67.358098536737529</v>
      </c>
      <c r="AF340" s="46">
        <f t="shared" si="405"/>
        <v>6849.8982056141904</v>
      </c>
      <c r="AG340" s="49">
        <v>270</v>
      </c>
      <c r="AH340" s="41">
        <v>1</v>
      </c>
      <c r="AJ340" s="42">
        <f t="shared" si="422"/>
        <v>988381091148.90308</v>
      </c>
      <c r="AK340" s="42">
        <f t="shared" si="420"/>
        <v>266862894610203.84</v>
      </c>
      <c r="AL340" s="42">
        <f t="shared" si="431"/>
        <v>4.8098444020317747E+17</v>
      </c>
      <c r="AM340" s="42">
        <f t="shared" si="403"/>
        <v>17.723461087073908</v>
      </c>
      <c r="AN340" s="46">
        <f t="shared" si="421"/>
        <v>1802.3653715730416</v>
      </c>
      <c r="AO340" s="49">
        <v>240</v>
      </c>
      <c r="AP340" s="41">
        <v>10</v>
      </c>
      <c r="AR340" s="42">
        <f t="shared" si="397"/>
        <v>44460372338.83577</v>
      </c>
      <c r="AS340" s="42">
        <f t="shared" si="394"/>
        <v>10670489361320.584</v>
      </c>
      <c r="AT340" s="42">
        <f t="shared" si="391"/>
        <v>7515381878174637</v>
      </c>
      <c r="AU340" s="42">
        <f t="shared" si="432"/>
        <v>6.9258394109959962</v>
      </c>
      <c r="AV340" s="46">
        <f t="shared" si="395"/>
        <v>704.3146404716091</v>
      </c>
      <c r="AW340" s="41">
        <v>193</v>
      </c>
      <c r="AX340" s="41">
        <v>1</v>
      </c>
      <c r="AZ340" s="42">
        <f t="shared" si="369"/>
        <v>13586630.768795583</v>
      </c>
      <c r="BA340" s="42">
        <f t="shared" si="364"/>
        <v>2622219738.3775477</v>
      </c>
      <c r="BB340" s="42">
        <f t="shared" ref="BB340:BB403" si="435">(10+$G340/20)*POWER($F$1,AW340)</f>
        <v>11124207828516.885</v>
      </c>
      <c r="BC340" s="42">
        <f t="shared" si="392"/>
        <v>41.716293383775763</v>
      </c>
      <c r="BD340" s="46">
        <f t="shared" si="365"/>
        <v>4242.2866648848403</v>
      </c>
      <c r="BE340" s="41">
        <v>148</v>
      </c>
      <c r="BF340" s="41">
        <v>1</v>
      </c>
      <c r="BH340" s="42">
        <f t="shared" si="427"/>
        <v>153509.11978469725</v>
      </c>
      <c r="BI340" s="42">
        <f t="shared" si="425"/>
        <v>22719349.728135195</v>
      </c>
      <c r="BJ340" s="42">
        <f t="shared" si="423"/>
        <v>21726968415.071976</v>
      </c>
      <c r="BK340" s="42">
        <f t="shared" ref="BK340:BK403" si="436">BL340/$D340</f>
        <v>9.4039202499622583</v>
      </c>
      <c r="BL340" s="46">
        <f t="shared" si="426"/>
        <v>956.31999485292158</v>
      </c>
      <c r="BM340" s="41">
        <v>103</v>
      </c>
      <c r="BN340" s="41">
        <v>1</v>
      </c>
      <c r="BP340" s="42">
        <f t="shared" si="416"/>
        <v>415.30477677985749</v>
      </c>
      <c r="BQ340" s="42">
        <f t="shared" si="413"/>
        <v>42776.392008325325</v>
      </c>
      <c r="BR340" s="42">
        <f t="shared" si="410"/>
        <v>42435485.185687326</v>
      </c>
      <c r="BS340" s="42">
        <f t="shared" si="424"/>
        <v>9.7550774606441912</v>
      </c>
      <c r="BT340" s="46">
        <f t="shared" si="414"/>
        <v>992.03049143154362</v>
      </c>
      <c r="BU340" s="41">
        <v>52</v>
      </c>
      <c r="BV340" s="41">
        <v>1</v>
      </c>
      <c r="BX340" s="42">
        <f t="shared" si="388"/>
        <v>0.20631895028191291</v>
      </c>
      <c r="BY340" s="42">
        <f t="shared" si="385"/>
        <v>10.728585414659472</v>
      </c>
      <c r="BZ340" s="42">
        <f t="shared" si="382"/>
        <v>36076.401886859676</v>
      </c>
      <c r="CA340" s="42">
        <f t="shared" si="411"/>
        <v>33.066364927209598</v>
      </c>
      <c r="CB340" s="46">
        <f t="shared" si="386"/>
        <v>3362.6429293805227</v>
      </c>
      <c r="CD340" s="42" t="s">
        <v>1</v>
      </c>
      <c r="CF340" s="42"/>
      <c r="CG340" s="42"/>
      <c r="CH340" s="42"/>
      <c r="CJ340" s="46" t="s">
        <v>3</v>
      </c>
    </row>
    <row r="341" spans="1:88">
      <c r="A341" s="52">
        <v>14.265000000000001</v>
      </c>
      <c r="B341" s="39">
        <f t="shared" si="433"/>
        <v>2.6749999999999998</v>
      </c>
      <c r="C341" s="39">
        <f t="shared" si="428"/>
        <v>2.6749999999999998</v>
      </c>
      <c r="D341" s="39">
        <f t="shared" si="429"/>
        <v>102.074990625</v>
      </c>
      <c r="E341" s="40">
        <f t="shared" si="430"/>
        <v>1.4757395258967969E+20</v>
      </c>
      <c r="F341" s="41">
        <f t="shared" si="434"/>
        <v>67.000000000000043</v>
      </c>
      <c r="G341" s="41">
        <v>335</v>
      </c>
      <c r="Y341" s="41">
        <v>299</v>
      </c>
      <c r="Z341" s="41">
        <v>1</v>
      </c>
      <c r="AB341" s="42">
        <f t="shared" si="407"/>
        <v>11428747065062.385</v>
      </c>
      <c r="AC341" s="42">
        <f t="shared" si="404"/>
        <v>3417195372453653</v>
      </c>
      <c r="AD341" s="42">
        <f t="shared" si="401"/>
        <v>2.6848345446018662E+19</v>
      </c>
      <c r="AE341" s="42">
        <f t="shared" ref="AE341:AE342" si="437">AF341/$D341</f>
        <v>76.971219746055098</v>
      </c>
      <c r="AF341" s="46">
        <f t="shared" si="405"/>
        <v>7856.8365339733891</v>
      </c>
      <c r="AG341" s="41">
        <v>271</v>
      </c>
      <c r="AH341" s="41">
        <v>1</v>
      </c>
      <c r="AJ341" s="42">
        <f t="shared" si="422"/>
        <v>988381091148.90308</v>
      </c>
      <c r="AK341" s="42">
        <f t="shared" si="420"/>
        <v>267851275701352.72</v>
      </c>
      <c r="AL341" s="42">
        <f t="shared" si="431"/>
        <v>5.5354069073726509E+17</v>
      </c>
      <c r="AM341" s="42">
        <f t="shared" si="403"/>
        <v>20.245871846536641</v>
      </c>
      <c r="AN341" s="46">
        <f t="shared" si="421"/>
        <v>2066.5971789301789</v>
      </c>
      <c r="AO341" s="41">
        <v>241</v>
      </c>
      <c r="AP341" s="41">
        <v>1</v>
      </c>
      <c r="AR341" s="42">
        <f t="shared" si="397"/>
        <v>44460372338.83577</v>
      </c>
      <c r="AS341" s="42">
        <f t="shared" si="394"/>
        <v>10714949733659.42</v>
      </c>
      <c r="AT341" s="42">
        <f t="shared" si="391"/>
        <v>8649073292769750</v>
      </c>
      <c r="AU341" s="42">
        <f t="shared" si="432"/>
        <v>7.9078803689253307</v>
      </c>
      <c r="AV341" s="46">
        <f t="shared" si="395"/>
        <v>807.1968145216747</v>
      </c>
      <c r="AW341" s="41">
        <v>194</v>
      </c>
      <c r="AX341" s="41">
        <v>1</v>
      </c>
      <c r="AZ341" s="42">
        <f t="shared" si="369"/>
        <v>13586630.768795583</v>
      </c>
      <c r="BA341" s="42">
        <f t="shared" ref="BA341:BA404" si="438">AW341*AZ341</f>
        <v>2635806369.1463432</v>
      </c>
      <c r="BB341" s="42">
        <f t="shared" si="435"/>
        <v>12802288744935.264</v>
      </c>
      <c r="BC341" s="42">
        <f t="shared" si="392"/>
        <v>47.583322830153264</v>
      </c>
      <c r="BD341" s="46">
        <f t="shared" ref="BD341:BD404" si="439">BB341/BA341</f>
        <v>4857.0672317942426</v>
      </c>
      <c r="BE341" s="41">
        <v>149</v>
      </c>
      <c r="BF341" s="41">
        <v>1</v>
      </c>
      <c r="BH341" s="42">
        <f t="shared" si="427"/>
        <v>153509.11978469725</v>
      </c>
      <c r="BI341" s="42">
        <f t="shared" si="425"/>
        <v>22872858.847919889</v>
      </c>
      <c r="BJ341" s="42">
        <f t="shared" si="423"/>
        <v>25004470204.951603</v>
      </c>
      <c r="BK341" s="42">
        <f t="shared" si="436"/>
        <v>10.709713637054938</v>
      </c>
      <c r="BL341" s="46">
        <f t="shared" si="426"/>
        <v>1093.1939190988173</v>
      </c>
      <c r="BM341" s="41">
        <v>104</v>
      </c>
      <c r="BN341" s="41">
        <v>1</v>
      </c>
      <c r="BP341" s="42">
        <f t="shared" si="416"/>
        <v>415.30477677985749</v>
      </c>
      <c r="BQ341" s="42">
        <f t="shared" si="413"/>
        <v>43191.696785105181</v>
      </c>
      <c r="BR341" s="42">
        <f t="shared" si="410"/>
        <v>48836855.869045965</v>
      </c>
      <c r="BS341" s="42">
        <f t="shared" si="424"/>
        <v>11.077151150933661</v>
      </c>
      <c r="BT341" s="46">
        <f t="shared" si="414"/>
        <v>1130.7000998832614</v>
      </c>
      <c r="BU341" s="41">
        <v>53</v>
      </c>
      <c r="BV341" s="41">
        <v>1</v>
      </c>
      <c r="BX341" s="42">
        <f t="shared" si="388"/>
        <v>0.20631895028191291</v>
      </c>
      <c r="BY341" s="42">
        <f t="shared" si="385"/>
        <v>10.934904364941385</v>
      </c>
      <c r="BZ341" s="42">
        <f t="shared" si="382"/>
        <v>41518.508189852968</v>
      </c>
      <c r="CA341" s="42">
        <f t="shared" si="411"/>
        <v>37.196956134926381</v>
      </c>
      <c r="CB341" s="46">
        <f t="shared" si="386"/>
        <v>3796.8789487511463</v>
      </c>
      <c r="CD341" s="42">
        <f>1/$D344</f>
        <v>8.1435468210007775E-3</v>
      </c>
      <c r="CF341" s="42"/>
      <c r="CG341" s="42"/>
      <c r="CH341" s="42"/>
      <c r="CJ341" s="46">
        <f>$E344*CJ339</f>
        <v>6.0169996591185768E+21</v>
      </c>
    </row>
    <row r="342" spans="1:88">
      <c r="A342" s="52">
        <v>14.265000000000001</v>
      </c>
      <c r="B342" s="39">
        <f t="shared" si="433"/>
        <v>2.6799999999999997</v>
      </c>
      <c r="C342" s="39">
        <f t="shared" si="428"/>
        <v>2.6799999999999997</v>
      </c>
      <c r="D342" s="39">
        <f t="shared" si="429"/>
        <v>102.45693599999998</v>
      </c>
      <c r="E342" s="40">
        <f t="shared" si="430"/>
        <v>1.6951795658017554E+20</v>
      </c>
      <c r="F342" s="41">
        <f t="shared" si="434"/>
        <v>67.200000000000031</v>
      </c>
      <c r="G342" s="41">
        <v>336</v>
      </c>
      <c r="Y342" s="49">
        <v>300</v>
      </c>
      <c r="Z342" s="41">
        <v>14</v>
      </c>
      <c r="AB342" s="42">
        <f t="shared" si="407"/>
        <v>160002458910873.37</v>
      </c>
      <c r="AC342" s="42">
        <f t="shared" si="404"/>
        <v>4.8000737673262016E+16</v>
      </c>
      <c r="AD342" s="42">
        <f t="shared" si="401"/>
        <v>3.0898296323464118E+19</v>
      </c>
      <c r="AE342" s="42">
        <f t="shared" si="437"/>
        <v>6.2826846018713374</v>
      </c>
      <c r="AF342" s="46">
        <f t="shared" si="405"/>
        <v>643.70461416211697</v>
      </c>
      <c r="AG342" s="41">
        <v>272</v>
      </c>
      <c r="AH342" s="41">
        <v>1</v>
      </c>
      <c r="AJ342" s="42">
        <f t="shared" si="422"/>
        <v>988381091148.90308</v>
      </c>
      <c r="AK342" s="42">
        <f t="shared" si="420"/>
        <v>268839656792501.62</v>
      </c>
      <c r="AL342" s="42">
        <f t="shared" si="431"/>
        <v>6.3703978794087283E+17</v>
      </c>
      <c r="AM342" s="42">
        <f t="shared" si="403"/>
        <v>23.127668928448355</v>
      </c>
      <c r="AN342" s="46">
        <f t="shared" si="421"/>
        <v>2369.5900952312213</v>
      </c>
      <c r="AO342" s="41">
        <v>242</v>
      </c>
      <c r="AP342" s="41">
        <v>1</v>
      </c>
      <c r="AR342" s="42">
        <f t="shared" si="397"/>
        <v>44460372338.83577</v>
      </c>
      <c r="AS342" s="42">
        <f t="shared" si="394"/>
        <v>10759410105998.256</v>
      </c>
      <c r="AT342" s="42">
        <f t="shared" si="391"/>
        <v>9953746686576120</v>
      </c>
      <c r="AU342" s="42">
        <f t="shared" si="432"/>
        <v>9.029355634800881</v>
      </c>
      <c r="AV342" s="46">
        <f t="shared" si="395"/>
        <v>925.12011239603305</v>
      </c>
      <c r="AW342" s="41">
        <v>195</v>
      </c>
      <c r="AX342" s="41">
        <v>1</v>
      </c>
      <c r="AZ342" s="42">
        <f t="shared" ref="AZ342:AZ405" si="440">AZ341*AX342</f>
        <v>13586630.768795583</v>
      </c>
      <c r="BA342" s="42">
        <f t="shared" si="438"/>
        <v>2649392999.9151387</v>
      </c>
      <c r="BB342" s="42">
        <f t="shared" si="435"/>
        <v>14733455812198.594</v>
      </c>
      <c r="BC342" s="42">
        <f t="shared" si="392"/>
        <v>54.277130108031876</v>
      </c>
      <c r="BD342" s="46">
        <f t="shared" si="439"/>
        <v>5561.068445742294</v>
      </c>
      <c r="BE342" s="49">
        <v>150</v>
      </c>
      <c r="BF342" s="41">
        <v>1</v>
      </c>
      <c r="BH342" s="42">
        <f t="shared" si="427"/>
        <v>153509.11978469725</v>
      </c>
      <c r="BI342" s="42">
        <f t="shared" si="425"/>
        <v>23026367.967704587</v>
      </c>
      <c r="BJ342" s="42">
        <f t="shared" si="423"/>
        <v>28776280883.200287</v>
      </c>
      <c r="BK342" s="42">
        <f t="shared" si="436"/>
        <v>12.197416658150425</v>
      </c>
      <c r="BL342" s="46">
        <f t="shared" si="426"/>
        <v>1249.7099379094518</v>
      </c>
      <c r="BM342" s="41">
        <v>105</v>
      </c>
      <c r="BN342" s="41">
        <v>1</v>
      </c>
      <c r="BP342" s="42">
        <f t="shared" si="416"/>
        <v>415.30477677985749</v>
      </c>
      <c r="BQ342" s="42">
        <f t="shared" si="413"/>
        <v>43607.001561885038</v>
      </c>
      <c r="BR342" s="42">
        <f t="shared" si="410"/>
        <v>56203673.600000404</v>
      </c>
      <c r="BS342" s="42">
        <f t="shared" si="424"/>
        <v>12.579608158804009</v>
      </c>
      <c r="BT342" s="46">
        <f t="shared" si="414"/>
        <v>1288.8681080316599</v>
      </c>
      <c r="BU342" s="41">
        <v>54</v>
      </c>
      <c r="BV342" s="41">
        <v>1</v>
      </c>
      <c r="BX342" s="42">
        <f t="shared" si="388"/>
        <v>0.20631895028191291</v>
      </c>
      <c r="BY342" s="42">
        <f t="shared" si="385"/>
        <v>11.141223315223296</v>
      </c>
      <c r="BZ342" s="42">
        <f t="shared" si="382"/>
        <v>47781.386437296555</v>
      </c>
      <c r="CA342" s="42">
        <f t="shared" si="411"/>
        <v>41.858581200633175</v>
      </c>
      <c r="CB342" s="46">
        <f t="shared" si="386"/>
        <v>4288.7019751240759</v>
      </c>
      <c r="CC342" s="41" t="s">
        <v>81</v>
      </c>
      <c r="CD342" s="44" t="s">
        <v>82</v>
      </c>
      <c r="CF342" s="42" t="s">
        <v>15</v>
      </c>
      <c r="CG342" s="42" t="s">
        <v>1</v>
      </c>
      <c r="CH342" s="42" t="s">
        <v>83</v>
      </c>
      <c r="CJ342" s="47"/>
    </row>
    <row r="343" spans="1:88">
      <c r="A343" s="52">
        <v>14.265000000000001</v>
      </c>
      <c r="B343" s="39">
        <f t="shared" si="433"/>
        <v>2.6850000000000001</v>
      </c>
      <c r="C343" s="39">
        <f t="shared" si="428"/>
        <v>2.6850000000000001</v>
      </c>
      <c r="D343" s="39">
        <f t="shared" si="429"/>
        <v>102.83959462500002</v>
      </c>
      <c r="E343" s="40">
        <f t="shared" si="430"/>
        <v>1.9472499786610645E+20</v>
      </c>
      <c r="F343" s="41">
        <f t="shared" si="434"/>
        <v>67.400000000000034</v>
      </c>
      <c r="G343" s="41">
        <v>337</v>
      </c>
      <c r="Y343" s="41">
        <v>301</v>
      </c>
      <c r="AB343" s="42"/>
      <c r="AC343" s="42"/>
      <c r="AF343" s="46"/>
      <c r="AG343" s="41">
        <v>273</v>
      </c>
      <c r="AH343" s="41">
        <v>1</v>
      </c>
      <c r="AJ343" s="42">
        <f t="shared" si="422"/>
        <v>988381091148.90308</v>
      </c>
      <c r="AK343" s="42">
        <f t="shared" si="420"/>
        <v>269828037883650.53</v>
      </c>
      <c r="AL343" s="42">
        <f t="shared" si="431"/>
        <v>7.3313179258816794E+17</v>
      </c>
      <c r="AM343" s="42">
        <f t="shared" si="403"/>
        <v>26.420110027687205</v>
      </c>
      <c r="AN343" s="46">
        <f t="shared" si="421"/>
        <v>2717.03340519525</v>
      </c>
      <c r="AO343" s="41">
        <v>243</v>
      </c>
      <c r="AP343" s="41">
        <v>1</v>
      </c>
      <c r="AR343" s="42">
        <f t="shared" si="397"/>
        <v>44460372338.83577</v>
      </c>
      <c r="AS343" s="42">
        <f t="shared" si="394"/>
        <v>10803870478337.092</v>
      </c>
      <c r="AT343" s="42">
        <f t="shared" si="391"/>
        <v>1.1455184259190102E+16</v>
      </c>
      <c r="AU343" s="42">
        <f t="shared" si="432"/>
        <v>10.310087574250531</v>
      </c>
      <c r="AV343" s="46">
        <f t="shared" si="395"/>
        <v>1060.2852266841744</v>
      </c>
      <c r="AW343" s="41">
        <v>196</v>
      </c>
      <c r="AX343" s="41">
        <v>1</v>
      </c>
      <c r="AZ343" s="42">
        <f t="shared" si="440"/>
        <v>13586630.768795583</v>
      </c>
      <c r="BA343" s="42">
        <f t="shared" si="438"/>
        <v>2662979630.6839342</v>
      </c>
      <c r="BB343" s="42">
        <f t="shared" si="435"/>
        <v>16955871634847.191</v>
      </c>
      <c r="BC343" s="42">
        <f t="shared" si="392"/>
        <v>61.914435765759876</v>
      </c>
      <c r="BD343" s="46">
        <f t="shared" si="439"/>
        <v>6367.2554755863484</v>
      </c>
      <c r="BE343" s="41">
        <v>151</v>
      </c>
      <c r="BF343" s="41">
        <v>1</v>
      </c>
      <c r="BH343" s="42">
        <f t="shared" si="427"/>
        <v>153509.11978469725</v>
      </c>
      <c r="BI343" s="42">
        <f t="shared" si="425"/>
        <v>23179877.087489285</v>
      </c>
      <c r="BJ343" s="42">
        <f t="shared" si="423"/>
        <v>33116936786.810818</v>
      </c>
      <c r="BK343" s="42">
        <f t="shared" si="436"/>
        <v>13.892444621389842</v>
      </c>
      <c r="BL343" s="46">
        <f t="shared" si="426"/>
        <v>1428.6933732139933</v>
      </c>
      <c r="BM343" s="41">
        <v>106</v>
      </c>
      <c r="BN343" s="41">
        <v>1</v>
      </c>
      <c r="BP343" s="42">
        <f t="shared" si="416"/>
        <v>415.30477677985749</v>
      </c>
      <c r="BQ343" s="42">
        <f t="shared" si="413"/>
        <v>44022.306338664894</v>
      </c>
      <c r="BR343" s="42">
        <f t="shared" si="410"/>
        <v>64681517.161739677</v>
      </c>
      <c r="BS343" s="42">
        <f t="shared" si="424"/>
        <v>14.2871975716421</v>
      </c>
      <c r="BT343" s="46">
        <f t="shared" si="414"/>
        <v>1469.2896065949583</v>
      </c>
      <c r="BU343" s="41">
        <v>55</v>
      </c>
      <c r="BV343" s="41">
        <v>1</v>
      </c>
      <c r="BX343" s="42">
        <f t="shared" si="388"/>
        <v>0.20631895028191291</v>
      </c>
      <c r="BY343" s="42">
        <f t="shared" si="385"/>
        <v>11.34754226550521</v>
      </c>
      <c r="BZ343" s="42">
        <f t="shared" si="382"/>
        <v>54988.800000000214</v>
      </c>
      <c r="CA343" s="42">
        <f t="shared" si="411"/>
        <v>47.120737301305141</v>
      </c>
      <c r="CB343" s="46">
        <f t="shared" si="386"/>
        <v>4845.8775224973378</v>
      </c>
      <c r="CF343" s="42">
        <f>1*CD341</f>
        <v>8.1435468210007775E-3</v>
      </c>
      <c r="CG343" s="42"/>
      <c r="CH343" s="42" t="s">
        <v>77</v>
      </c>
      <c r="CJ343" s="46"/>
    </row>
    <row r="344" spans="1:88">
      <c r="A344" s="52">
        <v>16.97</v>
      </c>
      <c r="B344" s="39">
        <f t="shared" si="433"/>
        <v>2.69</v>
      </c>
      <c r="C344" s="39">
        <f t="shared" si="428"/>
        <v>2.69</v>
      </c>
      <c r="D344" s="39">
        <f t="shared" si="429"/>
        <v>122.79661699999998</v>
      </c>
      <c r="E344" s="40">
        <f t="shared" si="430"/>
        <v>2.2368028472559767E+20</v>
      </c>
      <c r="F344" s="41">
        <f t="shared" si="434"/>
        <v>67.600000000000037</v>
      </c>
      <c r="G344" s="41">
        <v>338</v>
      </c>
      <c r="AC344" s="42"/>
      <c r="AF344" s="41"/>
      <c r="AG344" s="41">
        <v>274</v>
      </c>
      <c r="AH344" s="41">
        <v>1</v>
      </c>
      <c r="AJ344" s="42">
        <f t="shared" si="422"/>
        <v>988381091148.90308</v>
      </c>
      <c r="AK344" s="42">
        <f t="shared" si="420"/>
        <v>270816418974799.44</v>
      </c>
      <c r="AL344" s="42">
        <f t="shared" si="431"/>
        <v>8.4371552861904282E+17</v>
      </c>
      <c r="AM344" s="42">
        <f t="shared" si="403"/>
        <v>25.370828463520734</v>
      </c>
      <c r="AN344" s="46">
        <f t="shared" si="421"/>
        <v>3115.4519058076535</v>
      </c>
      <c r="AO344" s="41">
        <v>244</v>
      </c>
      <c r="AP344" s="41">
        <v>1</v>
      </c>
      <c r="AR344" s="42">
        <f t="shared" si="397"/>
        <v>44460372338.83577</v>
      </c>
      <c r="AS344" s="42">
        <f t="shared" si="394"/>
        <v>10848330850675.928</v>
      </c>
      <c r="AT344" s="42">
        <f t="shared" si="391"/>
        <v>1.3183055134672522E+16</v>
      </c>
      <c r="AU344" s="42">
        <f t="shared" si="432"/>
        <v>9.8961608205700422</v>
      </c>
      <c r="AV344" s="46">
        <f t="shared" si="395"/>
        <v>1215.2150700539451</v>
      </c>
      <c r="AW344" s="41">
        <v>197</v>
      </c>
      <c r="AX344" s="41">
        <v>1</v>
      </c>
      <c r="AZ344" s="42">
        <f t="shared" si="440"/>
        <v>13586630.768795583</v>
      </c>
      <c r="BA344" s="42">
        <f t="shared" si="438"/>
        <v>2676566261.4527297</v>
      </c>
      <c r="BB344" s="42">
        <f t="shared" si="435"/>
        <v>19513452211760.781</v>
      </c>
      <c r="BC344" s="42">
        <f t="shared" si="392"/>
        <v>59.37036344453734</v>
      </c>
      <c r="BD344" s="46">
        <f t="shared" si="439"/>
        <v>7290.4797810496511</v>
      </c>
      <c r="BE344" s="41">
        <v>152</v>
      </c>
      <c r="BF344" s="41">
        <v>1</v>
      </c>
      <c r="BH344" s="42">
        <f t="shared" si="427"/>
        <v>153509.11978469725</v>
      </c>
      <c r="BI344" s="42">
        <f t="shared" si="425"/>
        <v>23333386.207273982</v>
      </c>
      <c r="BJ344" s="42">
        <f t="shared" si="423"/>
        <v>38112211351.095161</v>
      </c>
      <c r="BK344" s="42">
        <f t="shared" si="436"/>
        <v>13.301480326621689</v>
      </c>
      <c r="BL344" s="46">
        <f t="shared" si="426"/>
        <v>1633.3767852011983</v>
      </c>
      <c r="BM344" s="41">
        <v>107</v>
      </c>
      <c r="BN344" s="41">
        <v>1</v>
      </c>
      <c r="BP344" s="42">
        <f t="shared" si="416"/>
        <v>415.30477677985749</v>
      </c>
      <c r="BQ344" s="42">
        <f t="shared" si="413"/>
        <v>44437.61111544475</v>
      </c>
      <c r="BR344" s="42">
        <f t="shared" si="410"/>
        <v>74437912.795107529</v>
      </c>
      <c r="BS344" s="42">
        <f t="shared" si="424"/>
        <v>13.641341487275493</v>
      </c>
      <c r="BT344" s="46">
        <f t="shared" si="414"/>
        <v>1675.1105859791789</v>
      </c>
      <c r="BU344" s="41">
        <v>56</v>
      </c>
      <c r="BV344" s="41">
        <v>1</v>
      </c>
      <c r="BX344" s="42">
        <f t="shared" si="388"/>
        <v>0.20631895028191291</v>
      </c>
      <c r="BY344" s="42">
        <f t="shared" si="385"/>
        <v>11.553861215787123</v>
      </c>
      <c r="BZ344" s="42">
        <f t="shared" si="382"/>
        <v>63283.170814812889</v>
      </c>
      <c r="CA344" s="42">
        <f t="shared" si="411"/>
        <v>44.604089913045563</v>
      </c>
      <c r="CB344" s="46">
        <f t="shared" si="386"/>
        <v>5477.2313456858183</v>
      </c>
      <c r="CC344" s="41">
        <v>1</v>
      </c>
      <c r="CD344" s="41">
        <v>1</v>
      </c>
      <c r="CF344" s="42">
        <f>CF343*CD344</f>
        <v>8.1435468210007775E-3</v>
      </c>
      <c r="CG344" s="42">
        <f>CC344*CF344</f>
        <v>8.1435468210007775E-3</v>
      </c>
      <c r="CH344" s="42">
        <f t="shared" ref="CH344:CH407" si="441">(10+$G344/20)*POWER($F$1,CC344)</f>
        <v>30.899985749420242</v>
      </c>
      <c r="CI344" s="42">
        <f t="shared" ref="CI344:CI352" si="442">CJ344/$D344</f>
        <v>30.899985749420246</v>
      </c>
      <c r="CJ344" s="46">
        <f>CH344/CG344</f>
        <v>3794.4137153770153</v>
      </c>
    </row>
    <row r="345" spans="1:88">
      <c r="A345" s="52">
        <v>16.97</v>
      </c>
      <c r="B345" s="39">
        <f t="shared" si="433"/>
        <v>2.6950000000000003</v>
      </c>
      <c r="C345" s="39">
        <f t="shared" si="428"/>
        <v>2.6950000000000003</v>
      </c>
      <c r="D345" s="39">
        <f t="shared" si="429"/>
        <v>123.25353425000002</v>
      </c>
      <c r="E345" s="40">
        <f t="shared" si="430"/>
        <v>2.5694117510956243E+20</v>
      </c>
      <c r="F345" s="41">
        <f t="shared" si="434"/>
        <v>67.80000000000004</v>
      </c>
      <c r="G345" s="41">
        <v>339</v>
      </c>
      <c r="AC345" s="42"/>
      <c r="AF345" s="41"/>
      <c r="AG345" s="41">
        <v>275</v>
      </c>
      <c r="AH345" s="41">
        <v>1</v>
      </c>
      <c r="AJ345" s="42">
        <f t="shared" si="422"/>
        <v>988381091148.90308</v>
      </c>
      <c r="AK345" s="42">
        <f t="shared" si="420"/>
        <v>271804800065948.34</v>
      </c>
      <c r="AL345" s="42">
        <f t="shared" si="431"/>
        <v>9.7097607966109683E+17</v>
      </c>
      <c r="AM345" s="42">
        <f t="shared" si="403"/>
        <v>28.98357999052989</v>
      </c>
      <c r="AN345" s="46">
        <f t="shared" si="421"/>
        <v>3572.328669050391</v>
      </c>
      <c r="AO345" s="41">
        <v>245</v>
      </c>
      <c r="AP345" s="41">
        <v>1</v>
      </c>
      <c r="AR345" s="42">
        <f t="shared" si="397"/>
        <v>44460372338.83577</v>
      </c>
      <c r="AS345" s="42">
        <f t="shared" si="394"/>
        <v>10892791223014.764</v>
      </c>
      <c r="AT345" s="42">
        <f t="shared" si="391"/>
        <v>1.5171501244704604E+16</v>
      </c>
      <c r="AU345" s="42">
        <f t="shared" si="432"/>
        <v>11.300300588757528</v>
      </c>
      <c r="AV345" s="46">
        <f t="shared" si="395"/>
        <v>1392.8019856517212</v>
      </c>
      <c r="AW345" s="41">
        <v>198</v>
      </c>
      <c r="AX345" s="41">
        <v>1</v>
      </c>
      <c r="AZ345" s="42">
        <f t="shared" si="440"/>
        <v>13586630.768795583</v>
      </c>
      <c r="BA345" s="42">
        <f t="shared" si="438"/>
        <v>2690152892.2215257</v>
      </c>
      <c r="BB345" s="42">
        <f t="shared" si="435"/>
        <v>22456734155695.141</v>
      </c>
      <c r="BC345" s="42">
        <f t="shared" si="392"/>
        <v>67.728312198365558</v>
      </c>
      <c r="BD345" s="46">
        <f t="shared" si="439"/>
        <v>8347.7538472359429</v>
      </c>
      <c r="BE345" s="41">
        <v>153</v>
      </c>
      <c r="BF345" s="41">
        <v>1</v>
      </c>
      <c r="BH345" s="42">
        <f t="shared" si="427"/>
        <v>153509.11978469725</v>
      </c>
      <c r="BI345" s="42">
        <f t="shared" si="425"/>
        <v>23486895.32705868</v>
      </c>
      <c r="BJ345" s="42">
        <f t="shared" si="423"/>
        <v>43860808897.841949</v>
      </c>
      <c r="BK345" s="42">
        <f t="shared" si="436"/>
        <v>15.15136090457958</v>
      </c>
      <c r="BL345" s="46">
        <f t="shared" si="426"/>
        <v>1867.4587801867103</v>
      </c>
      <c r="BM345" s="41">
        <v>108</v>
      </c>
      <c r="BN345" s="41">
        <v>1</v>
      </c>
      <c r="BP345" s="42">
        <f t="shared" si="416"/>
        <v>415.30477677985749</v>
      </c>
      <c r="BQ345" s="42">
        <f t="shared" si="413"/>
        <v>44852.915892224606</v>
      </c>
      <c r="BR345" s="42">
        <f t="shared" si="410"/>
        <v>85665642.378597289</v>
      </c>
      <c r="BS345" s="42">
        <f t="shared" si="424"/>
        <v>15.495893135057134</v>
      </c>
      <c r="BT345" s="46">
        <f t="shared" si="414"/>
        <v>1909.9235952561046</v>
      </c>
      <c r="BU345" s="41">
        <v>57</v>
      </c>
      <c r="BV345" s="41">
        <v>1</v>
      </c>
      <c r="BX345" s="42">
        <f t="shared" si="388"/>
        <v>0.20631895028191291</v>
      </c>
      <c r="BY345" s="42">
        <f t="shared" si="385"/>
        <v>11.760180166069036</v>
      </c>
      <c r="BZ345" s="42">
        <f t="shared" si="382"/>
        <v>72828.391824035105</v>
      </c>
      <c r="CA345" s="42">
        <f t="shared" si="411"/>
        <v>50.244365192215703</v>
      </c>
      <c r="CB345" s="46">
        <f t="shared" si="386"/>
        <v>6192.7955860882666</v>
      </c>
      <c r="CC345" s="41">
        <v>2</v>
      </c>
      <c r="CD345" s="41">
        <v>1</v>
      </c>
      <c r="CF345" s="42">
        <f>CF344*CD345</f>
        <v>8.1435468210007775E-3</v>
      </c>
      <c r="CG345" s="42">
        <f t="shared" ref="CG345:CG408" si="443">CC345*CF345</f>
        <v>1.6287093642001555E-2</v>
      </c>
      <c r="CH345" s="42">
        <f t="shared" si="441"/>
        <v>35.560738195329506</v>
      </c>
      <c r="CI345" s="42">
        <f t="shared" si="442"/>
        <v>17.714454903791726</v>
      </c>
      <c r="CJ345" s="46">
        <f t="shared" ref="CJ345:CJ408" si="444">CH345/CG345</f>
        <v>2183.3691742045744</v>
      </c>
    </row>
    <row r="346" spans="1:88">
      <c r="A346" s="52">
        <v>16.97</v>
      </c>
      <c r="B346" s="39">
        <f t="shared" si="433"/>
        <v>2.7</v>
      </c>
      <c r="C346" s="39">
        <f t="shared" si="428"/>
        <v>2.7</v>
      </c>
      <c r="D346" s="39">
        <f t="shared" si="429"/>
        <v>123.71130000000001</v>
      </c>
      <c r="E346" s="40">
        <f t="shared" si="430"/>
        <v>2.9514790517935951E+20</v>
      </c>
      <c r="F346" s="41">
        <f t="shared" si="434"/>
        <v>68.000000000000028</v>
      </c>
      <c r="G346" s="41">
        <v>340</v>
      </c>
      <c r="Z346" s="48"/>
      <c r="AC346" s="42"/>
      <c r="AG346" s="41">
        <v>276</v>
      </c>
      <c r="AH346" s="41">
        <v>1</v>
      </c>
      <c r="AJ346" s="42">
        <f t="shared" si="422"/>
        <v>988381091148.90308</v>
      </c>
      <c r="AK346" s="42">
        <f t="shared" si="420"/>
        <v>272793181157097.25</v>
      </c>
      <c r="AL346" s="42">
        <f t="shared" si="431"/>
        <v>1.1174279364415823E+18</v>
      </c>
      <c r="AM346" s="42">
        <f t="shared" si="403"/>
        <v>33.111331388491294</v>
      </c>
      <c r="AN346" s="46">
        <f t="shared" si="421"/>
        <v>4096.2458508010632</v>
      </c>
      <c r="AO346" s="41">
        <v>246</v>
      </c>
      <c r="AP346" s="41">
        <v>1</v>
      </c>
      <c r="AR346" s="42">
        <f t="shared" si="397"/>
        <v>44460372338.83577</v>
      </c>
      <c r="AS346" s="42">
        <f t="shared" si="394"/>
        <v>10937251595353.6</v>
      </c>
      <c r="AT346" s="42">
        <f t="shared" si="391"/>
        <v>1.7459811506899686E+16</v>
      </c>
      <c r="AU346" s="42">
        <f t="shared" si="432"/>
        <v>12.903929381654772</v>
      </c>
      <c r="AV346" s="46">
        <f t="shared" si="395"/>
        <v>1596.3618789127081</v>
      </c>
      <c r="AW346" s="41">
        <v>199</v>
      </c>
      <c r="AX346" s="41">
        <v>1</v>
      </c>
      <c r="AZ346" s="42">
        <f t="shared" si="440"/>
        <v>13586630.768795583</v>
      </c>
      <c r="BA346" s="42">
        <f t="shared" si="438"/>
        <v>2703739522.9903212</v>
      </c>
      <c r="BB346" s="42">
        <f t="shared" si="435"/>
        <v>25843872606598.293</v>
      </c>
      <c r="BC346" s="42">
        <f t="shared" si="392"/>
        <v>77.265100066413865</v>
      </c>
      <c r="BD346" s="46">
        <f t="shared" si="439"/>
        <v>9558.5659738461454</v>
      </c>
      <c r="BE346" s="41">
        <v>154</v>
      </c>
      <c r="BF346" s="41">
        <v>1</v>
      </c>
      <c r="BH346" s="42">
        <f t="shared" si="427"/>
        <v>153509.11978469725</v>
      </c>
      <c r="BI346" s="42">
        <f t="shared" si="425"/>
        <v>23640404.446843378</v>
      </c>
      <c r="BJ346" s="42">
        <f t="shared" si="423"/>
        <v>50476313684.762131</v>
      </c>
      <c r="BK346" s="42">
        <f t="shared" si="436"/>
        <v>17.259307152498138</v>
      </c>
      <c r="BL346" s="46">
        <f t="shared" si="426"/>
        <v>2135.1713249348431</v>
      </c>
      <c r="BM346" s="41">
        <v>109</v>
      </c>
      <c r="BN346" s="41">
        <v>1</v>
      </c>
      <c r="BP346" s="42">
        <f t="shared" si="416"/>
        <v>415.30477677985749</v>
      </c>
      <c r="BQ346" s="42">
        <f t="shared" si="413"/>
        <v>45268.22066900447</v>
      </c>
      <c r="BR346" s="42">
        <f t="shared" si="410"/>
        <v>98586550.165550753</v>
      </c>
      <c r="BS346" s="42">
        <f t="shared" si="424"/>
        <v>17.604142473228507</v>
      </c>
      <c r="BT346" s="46">
        <f t="shared" si="414"/>
        <v>2177.831350748314</v>
      </c>
      <c r="BU346" s="41">
        <v>58</v>
      </c>
      <c r="BV346" s="41">
        <v>1</v>
      </c>
      <c r="BX346" s="42">
        <f t="shared" si="388"/>
        <v>0.20631895028191291</v>
      </c>
      <c r="BY346" s="42">
        <f t="shared" si="385"/>
        <v>11.966499116350949</v>
      </c>
      <c r="BZ346" s="42">
        <f t="shared" si="382"/>
        <v>83813.063261759293</v>
      </c>
      <c r="CA346" s="42">
        <f t="shared" si="411"/>
        <v>56.615484748652221</v>
      </c>
      <c r="CB346" s="46">
        <f t="shared" si="386"/>
        <v>7003.97521838594</v>
      </c>
      <c r="CC346" s="41">
        <v>3</v>
      </c>
      <c r="CD346" s="41">
        <v>1</v>
      </c>
      <c r="CF346" s="42">
        <f t="shared" ref="CF346:CF409" si="445">CF345*CD346</f>
        <v>8.1435468210007775E-3</v>
      </c>
      <c r="CG346" s="42">
        <f t="shared" si="443"/>
        <v>2.4430640463002334E-2</v>
      </c>
      <c r="CH346" s="42">
        <f t="shared" si="441"/>
        <v>40.924347295780755</v>
      </c>
      <c r="CI346" s="42">
        <f t="shared" si="442"/>
        <v>13.540588452994928</v>
      </c>
      <c r="CJ346" s="46">
        <f t="shared" si="444"/>
        <v>1675.1238002849916</v>
      </c>
    </row>
    <row r="347" spans="1:88">
      <c r="A347" s="52">
        <v>16.97</v>
      </c>
      <c r="B347" s="39">
        <f t="shared" si="433"/>
        <v>2.7050000000000001</v>
      </c>
      <c r="C347" s="39">
        <f t="shared" si="428"/>
        <v>2.7050000000000001</v>
      </c>
      <c r="D347" s="39">
        <f t="shared" si="429"/>
        <v>124.16991425000001</v>
      </c>
      <c r="E347" s="40">
        <f t="shared" si="430"/>
        <v>3.3903591316035115E+20</v>
      </c>
      <c r="F347" s="41">
        <f t="shared" si="434"/>
        <v>68.200000000000031</v>
      </c>
      <c r="G347" s="41">
        <v>341</v>
      </c>
      <c r="Y347" s="49"/>
      <c r="Z347" s="48"/>
      <c r="AC347" s="42"/>
      <c r="AG347" s="41">
        <v>277</v>
      </c>
      <c r="AH347" s="41">
        <v>1</v>
      </c>
      <c r="AJ347" s="42">
        <f t="shared" si="422"/>
        <v>988381091148.90308</v>
      </c>
      <c r="AK347" s="42">
        <f t="shared" si="420"/>
        <v>273781562248246.16</v>
      </c>
      <c r="AL347" s="42">
        <f t="shared" si="431"/>
        <v>1.2859646465522847E+18</v>
      </c>
      <c r="AM347" s="42">
        <f t="shared" si="403"/>
        <v>37.827570617564966</v>
      </c>
      <c r="AN347" s="46">
        <f t="shared" si="421"/>
        <v>4697.0461998688615</v>
      </c>
      <c r="AO347" s="41">
        <v>247</v>
      </c>
      <c r="AP347" s="41">
        <v>1</v>
      </c>
      <c r="AR347" s="42">
        <f t="shared" si="397"/>
        <v>44460372338.83577</v>
      </c>
      <c r="AS347" s="42">
        <f t="shared" si="394"/>
        <v>10981711967692.436</v>
      </c>
      <c r="AT347" s="42">
        <f t="shared" si="391"/>
        <v>2.0093197602379416E+16</v>
      </c>
      <c r="AU347" s="42">
        <f t="shared" si="432"/>
        <v>14.735423610124744</v>
      </c>
      <c r="AV347" s="46">
        <f t="shared" si="395"/>
        <v>1829.6962861066149</v>
      </c>
      <c r="AW347" s="49">
        <v>200</v>
      </c>
      <c r="AX347" s="41">
        <v>16</v>
      </c>
      <c r="AZ347" s="42">
        <f t="shared" si="440"/>
        <v>217386092.30072933</v>
      </c>
      <c r="BA347" s="42">
        <f t="shared" si="438"/>
        <v>43477218460.145866</v>
      </c>
      <c r="BB347" s="42">
        <f t="shared" si="435"/>
        <v>29741789531341.195</v>
      </c>
      <c r="BC347" s="42">
        <f t="shared" si="392"/>
        <v>5.509205385195572</v>
      </c>
      <c r="BD347" s="46">
        <f t="shared" si="439"/>
        <v>684.07756026537243</v>
      </c>
      <c r="BE347" s="41">
        <v>155</v>
      </c>
      <c r="BF347" s="41">
        <v>1</v>
      </c>
      <c r="BH347" s="42">
        <f t="shared" si="427"/>
        <v>153509.11978469725</v>
      </c>
      <c r="BI347" s="42">
        <f t="shared" si="425"/>
        <v>23793913.566628072</v>
      </c>
      <c r="BJ347" s="42">
        <f t="shared" si="423"/>
        <v>58089432678.400597</v>
      </c>
      <c r="BK347" s="42">
        <f t="shared" si="436"/>
        <v>19.661419712574776</v>
      </c>
      <c r="BL347" s="46">
        <f t="shared" si="426"/>
        <v>2441.3567997436699</v>
      </c>
      <c r="BM347" s="49">
        <v>110</v>
      </c>
      <c r="BN347" s="41">
        <v>1</v>
      </c>
      <c r="BP347" s="42">
        <f t="shared" si="416"/>
        <v>415.30477677985749</v>
      </c>
      <c r="BQ347" s="42">
        <f t="shared" si="413"/>
        <v>45683.525445784326</v>
      </c>
      <c r="BR347" s="42">
        <f t="shared" si="410"/>
        <v>113455923.20000084</v>
      </c>
      <c r="BS347" s="42">
        <f t="shared" si="424"/>
        <v>20.000975660858884</v>
      </c>
      <c r="BT347" s="46">
        <f t="shared" si="414"/>
        <v>2483.5194327251847</v>
      </c>
      <c r="BU347" s="41">
        <v>59</v>
      </c>
      <c r="BV347" s="41">
        <v>1</v>
      </c>
      <c r="BX347" s="42">
        <f t="shared" si="388"/>
        <v>0.20631895028191291</v>
      </c>
      <c r="BY347" s="42">
        <f t="shared" si="385"/>
        <v>12.172818066632862</v>
      </c>
      <c r="BZ347" s="42">
        <f t="shared" si="382"/>
        <v>96454.21665140838</v>
      </c>
      <c r="CA347" s="42">
        <f t="shared" si="411"/>
        <v>63.813667617583135</v>
      </c>
      <c r="CB347" s="46">
        <f t="shared" si="386"/>
        <v>7923.7376360532999</v>
      </c>
      <c r="CC347" s="41">
        <v>4</v>
      </c>
      <c r="CD347" s="41">
        <v>1</v>
      </c>
      <c r="CF347" s="42">
        <f t="shared" si="445"/>
        <v>8.1435468210007775E-3</v>
      </c>
      <c r="CG347" s="42">
        <f t="shared" si="443"/>
        <v>3.257418728400311E-2</v>
      </c>
      <c r="CH347" s="42">
        <f t="shared" si="441"/>
        <v>47.096785474320328</v>
      </c>
      <c r="CI347" s="42">
        <f t="shared" si="442"/>
        <v>11.643975843007551</v>
      </c>
      <c r="CJ347" s="46">
        <f t="shared" si="444"/>
        <v>1445.8314819553191</v>
      </c>
    </row>
    <row r="348" spans="1:88">
      <c r="A348" s="52">
        <v>16.97</v>
      </c>
      <c r="B348" s="39">
        <f t="shared" si="433"/>
        <v>2.71</v>
      </c>
      <c r="C348" s="39">
        <f t="shared" si="428"/>
        <v>2.71</v>
      </c>
      <c r="D348" s="39">
        <f t="shared" si="429"/>
        <v>124.62937699999998</v>
      </c>
      <c r="E348" s="40">
        <f t="shared" si="430"/>
        <v>3.8944999573221304E+20</v>
      </c>
      <c r="F348" s="41">
        <f t="shared" si="434"/>
        <v>68.400000000000034</v>
      </c>
      <c r="G348" s="41">
        <v>342</v>
      </c>
      <c r="Z348" s="48"/>
      <c r="AC348" s="42"/>
      <c r="AG348" s="41">
        <v>278</v>
      </c>
      <c r="AH348" s="41">
        <v>1</v>
      </c>
      <c r="AJ348" s="42">
        <f t="shared" si="422"/>
        <v>988381091148.90308</v>
      </c>
      <c r="AK348" s="42">
        <f t="shared" si="420"/>
        <v>274769943339395.06</v>
      </c>
      <c r="AL348" s="42">
        <f t="shared" si="431"/>
        <v>1.4799159463046072E+18</v>
      </c>
      <c r="AM348" s="42">
        <f t="shared" si="403"/>
        <v>43.21628207773874</v>
      </c>
      <c r="AN348" s="46">
        <f t="shared" si="421"/>
        <v>5386.0183116048438</v>
      </c>
      <c r="AO348" s="41">
        <v>248</v>
      </c>
      <c r="AP348" s="41">
        <v>1</v>
      </c>
      <c r="AR348" s="42">
        <f t="shared" si="397"/>
        <v>44460372338.83577</v>
      </c>
      <c r="AS348" s="42">
        <f t="shared" si="394"/>
        <v>11026172340031.271</v>
      </c>
      <c r="AT348" s="42">
        <f t="shared" si="391"/>
        <v>2.3123686661009448E+16</v>
      </c>
      <c r="AU348" s="42">
        <f t="shared" si="432"/>
        <v>16.827200732672118</v>
      </c>
      <c r="AV348" s="46">
        <f t="shared" si="395"/>
        <v>2097.1635439668694</v>
      </c>
      <c r="AW348" s="41">
        <v>201</v>
      </c>
      <c r="AX348" s="41">
        <v>1</v>
      </c>
      <c r="AZ348" s="42">
        <f t="shared" si="440"/>
        <v>217386092.30072933</v>
      </c>
      <c r="BA348" s="42">
        <f t="shared" si="438"/>
        <v>43694604552.446594</v>
      </c>
      <c r="BB348" s="42">
        <f t="shared" si="435"/>
        <v>34227495069225.996</v>
      </c>
      <c r="BC348" s="42">
        <f t="shared" si="392"/>
        <v>6.2853125577892728</v>
      </c>
      <c r="BD348" s="46">
        <f t="shared" si="439"/>
        <v>783.33458832755343</v>
      </c>
      <c r="BE348" s="41">
        <v>156</v>
      </c>
      <c r="BF348" s="41">
        <v>1</v>
      </c>
      <c r="BH348" s="42">
        <f t="shared" si="427"/>
        <v>153509.11978469725</v>
      </c>
      <c r="BI348" s="42">
        <f t="shared" si="425"/>
        <v>23947422.68641277</v>
      </c>
      <c r="BJ348" s="42">
        <f t="shared" si="423"/>
        <v>66850576307.081825</v>
      </c>
      <c r="BK348" s="42">
        <f t="shared" si="436"/>
        <v>22.398861878045828</v>
      </c>
      <c r="BL348" s="46">
        <f t="shared" si="426"/>
        <v>2791.5562013699009</v>
      </c>
      <c r="BM348" s="41">
        <v>111</v>
      </c>
      <c r="BN348" s="41">
        <v>1</v>
      </c>
      <c r="BP348" s="42">
        <f t="shared" si="416"/>
        <v>415.30477677985749</v>
      </c>
      <c r="BQ348" s="42">
        <f t="shared" si="413"/>
        <v>46098.830222564182</v>
      </c>
      <c r="BR348" s="42">
        <f t="shared" si="410"/>
        <v>130567531.84976876</v>
      </c>
      <c r="BS348" s="42">
        <f t="shared" si="424"/>
        <v>22.726097492707652</v>
      </c>
      <c r="BT348" s="46">
        <f t="shared" si="414"/>
        <v>2832.3393721574162</v>
      </c>
      <c r="BU348" s="49">
        <v>60</v>
      </c>
      <c r="BV348" s="41">
        <v>10</v>
      </c>
      <c r="BX348" s="42">
        <f t="shared" si="388"/>
        <v>2.0631895028191289</v>
      </c>
      <c r="BY348" s="42">
        <f t="shared" si="385"/>
        <v>123.79137016914774</v>
      </c>
      <c r="BZ348" s="42">
        <f t="shared" si="382"/>
        <v>111001.60000000044</v>
      </c>
      <c r="CA348" s="42">
        <f t="shared" si="411"/>
        <v>7.1947953429893632</v>
      </c>
      <c r="CB348" s="46">
        <f t="shared" si="386"/>
        <v>896.68286123926543</v>
      </c>
      <c r="CC348" s="41">
        <v>5</v>
      </c>
      <c r="CD348" s="41">
        <v>1</v>
      </c>
      <c r="CF348" s="42">
        <f t="shared" si="445"/>
        <v>8.1435468210007775E-3</v>
      </c>
      <c r="CG348" s="42">
        <f t="shared" si="443"/>
        <v>4.0717734105003886E-2</v>
      </c>
      <c r="CH348" s="42">
        <f t="shared" si="441"/>
        <v>54.200000000000017</v>
      </c>
      <c r="CI348" s="42">
        <f t="shared" si="442"/>
        <v>10.680590405904063</v>
      </c>
      <c r="CJ348" s="46">
        <f t="shared" si="444"/>
        <v>1331.1153282800003</v>
      </c>
    </row>
    <row r="349" spans="1:88">
      <c r="A349" s="52">
        <v>16.97</v>
      </c>
      <c r="B349" s="39">
        <f t="shared" si="433"/>
        <v>2.7149999999999999</v>
      </c>
      <c r="C349" s="39">
        <f t="shared" si="428"/>
        <v>2.7149999999999999</v>
      </c>
      <c r="D349" s="39">
        <f t="shared" si="429"/>
        <v>125.08968824999998</v>
      </c>
      <c r="E349" s="40">
        <f t="shared" si="430"/>
        <v>4.4736056945119547E+20</v>
      </c>
      <c r="F349" s="41">
        <f t="shared" si="434"/>
        <v>68.600000000000037</v>
      </c>
      <c r="G349" s="41">
        <v>343</v>
      </c>
      <c r="Z349" s="48"/>
      <c r="AC349" s="42"/>
      <c r="AG349" s="41">
        <v>279</v>
      </c>
      <c r="AH349" s="41">
        <v>1</v>
      </c>
      <c r="AJ349" s="42">
        <f t="shared" si="422"/>
        <v>988381091148.90308</v>
      </c>
      <c r="AK349" s="42">
        <f t="shared" si="420"/>
        <v>275758324430543.97</v>
      </c>
      <c r="AL349" s="42">
        <f t="shared" si="431"/>
        <v>1.703113502007957E+18</v>
      </c>
      <c r="AM349" s="42">
        <f t="shared" si="403"/>
        <v>49.373447203106586</v>
      </c>
      <c r="AN349" s="46">
        <f t="shared" si="421"/>
        <v>6176.1091184644365</v>
      </c>
      <c r="AO349" s="41">
        <v>249</v>
      </c>
      <c r="AP349" s="41">
        <v>1</v>
      </c>
      <c r="AR349" s="42">
        <f t="shared" si="397"/>
        <v>44460372338.83577</v>
      </c>
      <c r="AS349" s="42">
        <f t="shared" si="394"/>
        <v>11070632712370.107</v>
      </c>
      <c r="AT349" s="42">
        <f t="shared" si="391"/>
        <v>2.6611148468874284E+16</v>
      </c>
      <c r="AU349" s="42">
        <f t="shared" si="432"/>
        <v>19.216295358049084</v>
      </c>
      <c r="AV349" s="46">
        <f t="shared" si="395"/>
        <v>2403.7603956582816</v>
      </c>
      <c r="AW349" s="41">
        <v>202</v>
      </c>
      <c r="AX349" s="41">
        <v>1</v>
      </c>
      <c r="AZ349" s="42">
        <f t="shared" si="440"/>
        <v>217386092.30072933</v>
      </c>
      <c r="BA349" s="42">
        <f t="shared" si="438"/>
        <v>43911990644.747322</v>
      </c>
      <c r="BB349" s="42">
        <f t="shared" si="435"/>
        <v>39389607996230.891</v>
      </c>
      <c r="BC349" s="42">
        <f t="shared" si="392"/>
        <v>7.1709554319064628</v>
      </c>
      <c r="BD349" s="46">
        <f t="shared" si="439"/>
        <v>897.01257943182338</v>
      </c>
      <c r="BE349" s="41">
        <v>157</v>
      </c>
      <c r="BF349" s="41">
        <v>1</v>
      </c>
      <c r="BH349" s="42">
        <f t="shared" si="427"/>
        <v>153509.11978469725</v>
      </c>
      <c r="BI349" s="42">
        <f t="shared" si="425"/>
        <v>24100931.806197468</v>
      </c>
      <c r="BJ349" s="42">
        <f t="shared" si="423"/>
        <v>76932828117.638229</v>
      </c>
      <c r="BK349" s="42">
        <f t="shared" si="436"/>
        <v>25.518571164908703</v>
      </c>
      <c r="BL349" s="46">
        <f t="shared" si="426"/>
        <v>3192.1101116038685</v>
      </c>
      <c r="BM349" s="41">
        <v>112</v>
      </c>
      <c r="BN349" s="41">
        <v>1</v>
      </c>
      <c r="BP349" s="42">
        <f t="shared" si="416"/>
        <v>415.30477677985749</v>
      </c>
      <c r="BQ349" s="42">
        <f t="shared" si="413"/>
        <v>46514.134999344038</v>
      </c>
      <c r="BR349" s="42">
        <f t="shared" si="410"/>
        <v>150259429.91726172</v>
      </c>
      <c r="BS349" s="42">
        <f t="shared" si="424"/>
        <v>25.824699554607381</v>
      </c>
      <c r="BT349" s="46">
        <f t="shared" si="414"/>
        <v>3230.4036164357508</v>
      </c>
      <c r="BU349" s="41">
        <v>61</v>
      </c>
      <c r="BV349" s="41">
        <v>1</v>
      </c>
      <c r="BX349" s="42">
        <f t="shared" si="388"/>
        <v>2.0631895028191289</v>
      </c>
      <c r="BY349" s="42">
        <f t="shared" si="385"/>
        <v>125.85455967196687</v>
      </c>
      <c r="BZ349" s="42">
        <f t="shared" si="382"/>
        <v>127742.60874514277</v>
      </c>
      <c r="CA349" s="42">
        <f t="shared" si="411"/>
        <v>8.1141926812199205</v>
      </c>
      <c r="CB349" s="46">
        <f t="shared" si="386"/>
        <v>1015.0018328942313</v>
      </c>
      <c r="CC349" s="41">
        <v>6</v>
      </c>
      <c r="CD349" s="41">
        <v>1</v>
      </c>
      <c r="CF349" s="42">
        <f t="shared" si="445"/>
        <v>8.1435468210007775E-3</v>
      </c>
      <c r="CG349" s="42">
        <f t="shared" si="443"/>
        <v>4.8861280926004669E-2</v>
      </c>
      <c r="CH349" s="42">
        <f t="shared" si="441"/>
        <v>62.374320676339018</v>
      </c>
      <c r="CI349" s="42">
        <f t="shared" si="442"/>
        <v>10.205151831300242</v>
      </c>
      <c r="CJ349" s="46">
        <f t="shared" si="444"/>
        <v>1276.5592611212637</v>
      </c>
    </row>
    <row r="350" spans="1:88">
      <c r="A350" s="52">
        <v>16.97</v>
      </c>
      <c r="B350" s="39">
        <f t="shared" si="433"/>
        <v>2.7199999999999998</v>
      </c>
      <c r="C350" s="39">
        <f t="shared" si="428"/>
        <v>2.7199999999999998</v>
      </c>
      <c r="D350" s="39">
        <f t="shared" si="429"/>
        <v>125.55084799999997</v>
      </c>
      <c r="E350" s="40">
        <f t="shared" si="430"/>
        <v>5.1388235021912506E+20</v>
      </c>
      <c r="F350" s="41">
        <f t="shared" si="434"/>
        <v>68.800000000000026</v>
      </c>
      <c r="G350" s="41">
        <v>344</v>
      </c>
      <c r="Z350" s="48"/>
      <c r="AC350" s="42"/>
      <c r="AG350" s="49">
        <v>280</v>
      </c>
      <c r="AH350" s="41">
        <v>8</v>
      </c>
      <c r="AJ350" s="42">
        <f t="shared" si="422"/>
        <v>7907048729191.2246</v>
      </c>
      <c r="AK350" s="42">
        <f t="shared" si="420"/>
        <v>2213973644173543</v>
      </c>
      <c r="AL350" s="42">
        <f t="shared" si="431"/>
        <v>1.9599665578316764E+18</v>
      </c>
      <c r="AM350" s="42">
        <f t="shared" si="403"/>
        <v>7.0510949712714925</v>
      </c>
      <c r="AN350" s="46">
        <f t="shared" si="421"/>
        <v>885.27095297167136</v>
      </c>
      <c r="AO350" s="49">
        <v>250</v>
      </c>
      <c r="AP350" s="41">
        <v>1</v>
      </c>
      <c r="AR350" s="42">
        <f t="shared" si="397"/>
        <v>44460372338.83577</v>
      </c>
      <c r="AS350" s="42">
        <f t="shared" si="394"/>
        <v>11115093084708.943</v>
      </c>
      <c r="AT350" s="42">
        <f t="shared" si="391"/>
        <v>3.062447746611988E+16</v>
      </c>
      <c r="AU350" s="42">
        <f t="shared" si="432"/>
        <v>21.945017562476121</v>
      </c>
      <c r="AV350" s="46">
        <f t="shared" si="395"/>
        <v>2755.2155643437695</v>
      </c>
      <c r="AW350" s="41">
        <v>203</v>
      </c>
      <c r="AX350" s="41">
        <v>1</v>
      </c>
      <c r="AZ350" s="42">
        <f t="shared" si="440"/>
        <v>217386092.30072933</v>
      </c>
      <c r="BA350" s="42">
        <f t="shared" si="438"/>
        <v>44129376737.048058</v>
      </c>
      <c r="BB350" s="42">
        <f t="shared" si="435"/>
        <v>45330105308713.023</v>
      </c>
      <c r="BC350" s="42">
        <f t="shared" si="392"/>
        <v>8.1816196102963517</v>
      </c>
      <c r="BD350" s="46">
        <f t="shared" si="439"/>
        <v>1027.2092800861362</v>
      </c>
      <c r="BE350" s="41">
        <v>158</v>
      </c>
      <c r="BF350" s="41">
        <v>1</v>
      </c>
      <c r="BH350" s="42">
        <f t="shared" si="427"/>
        <v>153509.11978469725</v>
      </c>
      <c r="BI350" s="42">
        <f t="shared" si="425"/>
        <v>24254440.925982166</v>
      </c>
      <c r="BJ350" s="42">
        <f t="shared" si="423"/>
        <v>88535361931.079849</v>
      </c>
      <c r="BK350" s="42">
        <f t="shared" si="436"/>
        <v>29.074071102893811</v>
      </c>
      <c r="BL350" s="46">
        <f t="shared" si="426"/>
        <v>3650.2742817806125</v>
      </c>
      <c r="BM350" s="41">
        <v>113</v>
      </c>
      <c r="BN350" s="41">
        <v>1</v>
      </c>
      <c r="BP350" s="42">
        <f t="shared" si="416"/>
        <v>415.30477677985749</v>
      </c>
      <c r="BQ350" s="42">
        <f t="shared" si="413"/>
        <v>46929.439776123894</v>
      </c>
      <c r="BR350" s="42">
        <f t="shared" si="410"/>
        <v>172920628.77163985</v>
      </c>
      <c r="BS350" s="42">
        <f t="shared" si="424"/>
        <v>29.34822134233298</v>
      </c>
      <c r="BT350" s="46">
        <f t="shared" si="414"/>
        <v>3684.6940768216032</v>
      </c>
      <c r="BU350" s="41">
        <v>62</v>
      </c>
      <c r="BV350" s="41">
        <v>1</v>
      </c>
      <c r="BX350" s="42">
        <f t="shared" si="388"/>
        <v>2.0631895028191289</v>
      </c>
      <c r="BY350" s="42">
        <f t="shared" si="385"/>
        <v>127.917749174786</v>
      </c>
      <c r="BZ350" s="42">
        <f t="shared" si="382"/>
        <v>147007.95974870166</v>
      </c>
      <c r="CA350" s="42">
        <f t="shared" si="411"/>
        <v>9.1535675509988348</v>
      </c>
      <c r="CB350" s="46">
        <f t="shared" si="386"/>
        <v>1149.2381682531868</v>
      </c>
      <c r="CC350" s="41">
        <v>7</v>
      </c>
      <c r="CD350" s="41">
        <v>1</v>
      </c>
      <c r="CF350" s="42">
        <f t="shared" si="445"/>
        <v>8.1435468210007775E-3</v>
      </c>
      <c r="CG350" s="42">
        <f t="shared" si="443"/>
        <v>5.7004827747005445E-2</v>
      </c>
      <c r="CH350" s="42">
        <f t="shared" si="441"/>
        <v>71.781230346045476</v>
      </c>
      <c r="CI350" s="42">
        <f t="shared" si="442"/>
        <v>10.029507555823262</v>
      </c>
      <c r="CJ350" s="46">
        <f t="shared" si="444"/>
        <v>1259.2131786560176</v>
      </c>
    </row>
    <row r="351" spans="1:88">
      <c r="A351" s="52">
        <v>16.97</v>
      </c>
      <c r="B351" s="39">
        <f t="shared" si="433"/>
        <v>2.7250000000000001</v>
      </c>
      <c r="C351" s="39">
        <f t="shared" si="428"/>
        <v>2.7250000000000001</v>
      </c>
      <c r="D351" s="39">
        <f t="shared" si="429"/>
        <v>126.01285625</v>
      </c>
      <c r="E351" s="40">
        <f t="shared" si="430"/>
        <v>5.9029581035871928E+20</v>
      </c>
      <c r="F351" s="41">
        <f t="shared" si="434"/>
        <v>69.000000000000028</v>
      </c>
      <c r="G351" s="41">
        <v>345</v>
      </c>
      <c r="Z351" s="48"/>
      <c r="AC351" s="42"/>
      <c r="AG351" s="41">
        <v>281</v>
      </c>
      <c r="AH351" s="41">
        <v>1</v>
      </c>
      <c r="AJ351" s="42">
        <f t="shared" si="422"/>
        <v>7907048729191.2246</v>
      </c>
      <c r="AK351" s="42">
        <f t="shared" si="420"/>
        <v>2221880692902734</v>
      </c>
      <c r="AL351" s="42">
        <f t="shared" si="431"/>
        <v>2.2555489828172687E+18</v>
      </c>
      <c r="AM351" s="42">
        <f t="shared" si="403"/>
        <v>8.0559483335086757</v>
      </c>
      <c r="AN351" s="46">
        <f t="shared" si="421"/>
        <v>1015.1530593078558</v>
      </c>
      <c r="AO351" s="41">
        <v>251</v>
      </c>
      <c r="AP351" s="41">
        <v>1</v>
      </c>
      <c r="AR351" s="42">
        <f t="shared" si="397"/>
        <v>44460372338.83577</v>
      </c>
      <c r="AS351" s="42">
        <f t="shared" si="394"/>
        <v>11159553457047.777</v>
      </c>
      <c r="AT351" s="42">
        <f t="shared" si="391"/>
        <v>3.5242952856519752E+16</v>
      </c>
      <c r="AU351" s="42">
        <f t="shared" si="432"/>
        <v>25.06170516552536</v>
      </c>
      <c r="AV351" s="46">
        <f t="shared" si="395"/>
        <v>3158.0970504032298</v>
      </c>
      <c r="AW351" s="41">
        <v>204</v>
      </c>
      <c r="AX351" s="41">
        <v>1</v>
      </c>
      <c r="AZ351" s="42">
        <f t="shared" si="440"/>
        <v>217386092.30072933</v>
      </c>
      <c r="BA351" s="42">
        <f t="shared" si="438"/>
        <v>44346762829.348785</v>
      </c>
      <c r="BB351" s="42">
        <f t="shared" si="435"/>
        <v>52166335446652.125</v>
      </c>
      <c r="BC351" s="42">
        <f t="shared" si="392"/>
        <v>9.3349834200585065</v>
      </c>
      <c r="BD351" s="46">
        <f t="shared" si="439"/>
        <v>1176.3279238079658</v>
      </c>
      <c r="BE351" s="41">
        <v>159</v>
      </c>
      <c r="BF351" s="41">
        <v>1</v>
      </c>
      <c r="BH351" s="42">
        <f t="shared" si="427"/>
        <v>153509.11978469725</v>
      </c>
      <c r="BI351" s="42">
        <f t="shared" si="425"/>
        <v>24407950.045766864</v>
      </c>
      <c r="BJ351" s="42">
        <f t="shared" si="423"/>
        <v>101887373919.24213</v>
      </c>
      <c r="BK351" s="42">
        <f t="shared" si="436"/>
        <v>33.126397387380898</v>
      </c>
      <c r="BL351" s="46">
        <f t="shared" si="426"/>
        <v>4174.351952056405</v>
      </c>
      <c r="BM351" s="41">
        <v>114</v>
      </c>
      <c r="BN351" s="41">
        <v>1</v>
      </c>
      <c r="BP351" s="42">
        <f t="shared" si="416"/>
        <v>415.30477677985749</v>
      </c>
      <c r="BQ351" s="42">
        <f t="shared" si="413"/>
        <v>47344.74455290375</v>
      </c>
      <c r="BR351" s="42">
        <f t="shared" si="410"/>
        <v>198998777.18601918</v>
      </c>
      <c r="BS351" s="42">
        <f t="shared" si="424"/>
        <v>33.355217317696138</v>
      </c>
      <c r="BT351" s="46">
        <f t="shared" si="414"/>
        <v>4203.1862050423542</v>
      </c>
      <c r="BU351" s="41">
        <v>63</v>
      </c>
      <c r="BV351" s="41">
        <v>1</v>
      </c>
      <c r="BX351" s="42">
        <f t="shared" si="388"/>
        <v>2.0631895028191289</v>
      </c>
      <c r="BY351" s="42">
        <f t="shared" si="385"/>
        <v>129.98093867760511</v>
      </c>
      <c r="BZ351" s="42">
        <f t="shared" si="382"/>
        <v>169178.2202876253</v>
      </c>
      <c r="CA351" s="42">
        <f t="shared" si="411"/>
        <v>10.328801411549664</v>
      </c>
      <c r="CB351" s="46">
        <f t="shared" si="386"/>
        <v>1301.561767508405</v>
      </c>
      <c r="CC351" s="41">
        <v>8</v>
      </c>
      <c r="CD351" s="41">
        <v>1</v>
      </c>
      <c r="CF351" s="42">
        <f t="shared" si="445"/>
        <v>8.1435468210007775E-3</v>
      </c>
      <c r="CG351" s="42">
        <f t="shared" si="443"/>
        <v>6.514837456800622E-2</v>
      </c>
      <c r="CH351" s="42">
        <f t="shared" si="441"/>
        <v>82.606552874816742</v>
      </c>
      <c r="CI351" s="42">
        <f t="shared" si="442"/>
        <v>10.062272153143025</v>
      </c>
      <c r="CJ351" s="46">
        <f t="shared" si="444"/>
        <v>1267.9756543823901</v>
      </c>
    </row>
    <row r="352" spans="1:88">
      <c r="A352" s="52">
        <v>16.97</v>
      </c>
      <c r="B352" s="39">
        <f t="shared" si="433"/>
        <v>2.73</v>
      </c>
      <c r="C352" s="39">
        <f t="shared" si="428"/>
        <v>2.73</v>
      </c>
      <c r="D352" s="39">
        <f t="shared" si="429"/>
        <v>126.475713</v>
      </c>
      <c r="E352" s="40">
        <f t="shared" si="430"/>
        <v>6.7807182632070257E+20</v>
      </c>
      <c r="F352" s="41">
        <f t="shared" si="434"/>
        <v>69.200000000000031</v>
      </c>
      <c r="G352" s="41">
        <v>346</v>
      </c>
      <c r="Z352" s="48"/>
      <c r="AC352" s="42"/>
      <c r="AG352" s="41">
        <v>282</v>
      </c>
      <c r="AH352" s="41">
        <v>1</v>
      </c>
      <c r="AJ352" s="42">
        <f t="shared" si="422"/>
        <v>7907048729191.2246</v>
      </c>
      <c r="AK352" s="42">
        <f t="shared" si="420"/>
        <v>2229787741631925.2</v>
      </c>
      <c r="AL352" s="42">
        <f t="shared" si="431"/>
        <v>2.5956994344456474E+18</v>
      </c>
      <c r="AM352" s="42">
        <f t="shared" si="403"/>
        <v>9.2041511606597854</v>
      </c>
      <c r="AN352" s="46">
        <f t="shared" si="421"/>
        <v>1164.101580604224</v>
      </c>
      <c r="AO352" s="41">
        <v>252</v>
      </c>
      <c r="AP352" s="41">
        <v>1</v>
      </c>
      <c r="AR352" s="42">
        <f t="shared" si="397"/>
        <v>44460372338.83577</v>
      </c>
      <c r="AS352" s="42">
        <f t="shared" si="394"/>
        <v>11204013829386.613</v>
      </c>
      <c r="AT352" s="42">
        <f t="shared" si="391"/>
        <v>4.0557803663213168E+16</v>
      </c>
      <c r="AU352" s="42">
        <f t="shared" si="432"/>
        <v>28.621583387844346</v>
      </c>
      <c r="AV352" s="46">
        <f t="shared" si="395"/>
        <v>3619.9351661665692</v>
      </c>
      <c r="AW352" s="41">
        <v>205</v>
      </c>
      <c r="AX352" s="41">
        <v>1</v>
      </c>
      <c r="AZ352" s="42">
        <f t="shared" si="440"/>
        <v>217386092.30072933</v>
      </c>
      <c r="BA352" s="42">
        <f t="shared" si="438"/>
        <v>44564148921.649513</v>
      </c>
      <c r="BB352" s="42">
        <f t="shared" si="435"/>
        <v>60033334876570.43</v>
      </c>
      <c r="BC352" s="42">
        <f t="shared" si="392"/>
        <v>10.651228851570824</v>
      </c>
      <c r="BD352" s="46">
        <f t="shared" si="439"/>
        <v>1347.1217633285912</v>
      </c>
      <c r="BE352" s="49">
        <v>160</v>
      </c>
      <c r="BF352" s="41">
        <v>8</v>
      </c>
      <c r="BH352" s="42">
        <f t="shared" si="427"/>
        <v>1228072.958277578</v>
      </c>
      <c r="BI352" s="42">
        <f t="shared" si="425"/>
        <v>196491673.32441247</v>
      </c>
      <c r="BJ352" s="42">
        <f t="shared" si="423"/>
        <v>117252607180.80125</v>
      </c>
      <c r="BK352" s="42">
        <f t="shared" si="436"/>
        <v>4.7181443166150379</v>
      </c>
      <c r="BL352" s="46">
        <f t="shared" si="426"/>
        <v>596.73066648078463</v>
      </c>
      <c r="BM352" s="41">
        <v>115</v>
      </c>
      <c r="BN352" s="41">
        <v>1</v>
      </c>
      <c r="BP352" s="42">
        <f t="shared" si="416"/>
        <v>415.30477677985749</v>
      </c>
      <c r="BQ352" s="42">
        <f t="shared" si="413"/>
        <v>47760.049329683614</v>
      </c>
      <c r="BR352" s="42">
        <f t="shared" si="410"/>
        <v>229008998.40000179</v>
      </c>
      <c r="BS352" s="42">
        <f t="shared" si="424"/>
        <v>37.912344691120012</v>
      </c>
      <c r="BT352" s="46">
        <f t="shared" si="414"/>
        <v>4794.9908263111683</v>
      </c>
      <c r="BU352" s="41">
        <v>64</v>
      </c>
      <c r="BV352" s="41">
        <v>1</v>
      </c>
      <c r="BX352" s="42">
        <f t="shared" si="388"/>
        <v>2.0631895028191289</v>
      </c>
      <c r="BY352" s="42">
        <f t="shared" si="385"/>
        <v>132.04412818042425</v>
      </c>
      <c r="BZ352" s="42">
        <f t="shared" si="382"/>
        <v>194691.32085644733</v>
      </c>
      <c r="CA352" s="42">
        <f t="shared" si="411"/>
        <v>11.65790096546267</v>
      </c>
      <c r="CB352" s="46">
        <f t="shared" si="386"/>
        <v>1474.4413366902795</v>
      </c>
      <c r="CC352" s="41">
        <v>9</v>
      </c>
      <c r="CD352" s="41">
        <v>1</v>
      </c>
      <c r="CF352" s="42">
        <f t="shared" si="445"/>
        <v>8.1435468210007775E-3</v>
      </c>
      <c r="CG352" s="42">
        <f t="shared" si="443"/>
        <v>7.3291921389007003E-2</v>
      </c>
      <c r="CH352" s="42">
        <f t="shared" si="441"/>
        <v>95.064121511936818</v>
      </c>
      <c r="CI352" s="42">
        <f t="shared" si="442"/>
        <v>10.25541869119591</v>
      </c>
      <c r="CJ352" s="46">
        <f t="shared" si="444"/>
        <v>1297.0613910825296</v>
      </c>
    </row>
    <row r="353" spans="1:88">
      <c r="A353" s="52">
        <v>16.97</v>
      </c>
      <c r="B353" s="39">
        <f t="shared" si="433"/>
        <v>2.7350000000000003</v>
      </c>
      <c r="C353" s="39">
        <f t="shared" si="428"/>
        <v>2.7350000000000003</v>
      </c>
      <c r="D353" s="39">
        <f t="shared" si="429"/>
        <v>126.93941825000002</v>
      </c>
      <c r="E353" s="40">
        <f t="shared" si="430"/>
        <v>7.7889999146442621E+20</v>
      </c>
      <c r="F353" s="41">
        <f t="shared" si="434"/>
        <v>69.400000000000034</v>
      </c>
      <c r="G353" s="41">
        <v>347</v>
      </c>
      <c r="Z353" s="48"/>
      <c r="AC353" s="42"/>
      <c r="AG353" s="41">
        <v>283</v>
      </c>
      <c r="AH353" s="41">
        <v>1</v>
      </c>
      <c r="AJ353" s="42">
        <f t="shared" si="422"/>
        <v>7907048729191.2246</v>
      </c>
      <c r="AK353" s="42">
        <f t="shared" si="420"/>
        <v>2237694790361116.5</v>
      </c>
      <c r="AL353" s="42">
        <f t="shared" si="431"/>
        <v>2.9871366148657582E+18</v>
      </c>
      <c r="AM353" s="42">
        <f t="shared" si="403"/>
        <v>10.516173213263098</v>
      </c>
      <c r="AN353" s="46">
        <f t="shared" si="421"/>
        <v>1334.916909907851</v>
      </c>
      <c r="AO353" s="41">
        <v>253</v>
      </c>
      <c r="AP353" s="41">
        <v>1</v>
      </c>
      <c r="AR353" s="42">
        <f t="shared" si="397"/>
        <v>44460372338.83577</v>
      </c>
      <c r="AS353" s="42">
        <f t="shared" si="394"/>
        <v>11248474201725.449</v>
      </c>
      <c r="AT353" s="42">
        <f t="shared" si="391"/>
        <v>4.6674009607277376E+16</v>
      </c>
      <c r="AU353" s="42">
        <f t="shared" si="432"/>
        <v>32.6877472333151</v>
      </c>
      <c r="AV353" s="46">
        <f t="shared" si="395"/>
        <v>4149.3636177000662</v>
      </c>
      <c r="AW353" s="41">
        <v>206</v>
      </c>
      <c r="AX353" s="41">
        <v>1</v>
      </c>
      <c r="AZ353" s="42">
        <f t="shared" si="440"/>
        <v>217386092.30072933</v>
      </c>
      <c r="BA353" s="42">
        <f t="shared" si="438"/>
        <v>44781535013.950241</v>
      </c>
      <c r="BB353" s="42">
        <f t="shared" si="435"/>
        <v>69086493737515.211</v>
      </c>
      <c r="BC353" s="42">
        <f t="shared" si="392"/>
        <v>12.153396650231251</v>
      </c>
      <c r="BD353" s="46">
        <f t="shared" si="439"/>
        <v>1542.7451005418538</v>
      </c>
      <c r="BE353" s="41">
        <v>161</v>
      </c>
      <c r="BF353" s="41">
        <v>1</v>
      </c>
      <c r="BH353" s="42">
        <f t="shared" si="427"/>
        <v>1228072.958277578</v>
      </c>
      <c r="BI353" s="42">
        <f t="shared" si="425"/>
        <v>197719746.28269005</v>
      </c>
      <c r="BJ353" s="42">
        <f t="shared" si="423"/>
        <v>134934558081.08403</v>
      </c>
      <c r="BK353" s="42">
        <f t="shared" si="436"/>
        <v>5.3762151813747803</v>
      </c>
      <c r="BL353" s="46">
        <f t="shared" si="426"/>
        <v>682.4536275105329</v>
      </c>
      <c r="BM353" s="41">
        <v>116</v>
      </c>
      <c r="BN353" s="41">
        <v>1</v>
      </c>
      <c r="BP353" s="42">
        <f t="shared" si="416"/>
        <v>415.30477677985749</v>
      </c>
      <c r="BQ353" s="42">
        <f t="shared" si="413"/>
        <v>48175.35410646347</v>
      </c>
      <c r="BR353" s="42">
        <f t="shared" si="410"/>
        <v>263544058.75211644</v>
      </c>
      <c r="BS353" s="42">
        <f t="shared" si="424"/>
        <v>43.095488790149346</v>
      </c>
      <c r="BT353" s="46">
        <f t="shared" si="414"/>
        <v>5470.5162762209548</v>
      </c>
      <c r="BU353" s="41">
        <v>65</v>
      </c>
      <c r="BV353" s="41">
        <v>1</v>
      </c>
      <c r="BX353" s="42">
        <f t="shared" si="388"/>
        <v>2.0631895028191289</v>
      </c>
      <c r="BY353" s="42">
        <f t="shared" si="385"/>
        <v>134.10731768324339</v>
      </c>
      <c r="BZ353" s="42">
        <f t="shared" ref="BZ353:BZ416" si="446">(10+$G353/20)*POWER($F$1,BU353)</f>
        <v>224051.200000001</v>
      </c>
      <c r="CA353" s="42">
        <f t="shared" si="411"/>
        <v>13.161285026241828</v>
      </c>
      <c r="CB353" s="46">
        <f t="shared" si="386"/>
        <v>1670.6858646535738</v>
      </c>
      <c r="CC353" s="49">
        <v>10</v>
      </c>
      <c r="CD353" s="41">
        <v>1</v>
      </c>
      <c r="CF353" s="42">
        <f t="shared" si="445"/>
        <v>8.1435468210007775E-3</v>
      </c>
      <c r="CG353" s="42">
        <f t="shared" si="443"/>
        <v>8.1435468210007772E-2</v>
      </c>
      <c r="CH353" s="42">
        <f t="shared" si="441"/>
        <v>109.40000000000008</v>
      </c>
      <c r="CI353" s="42">
        <f t="shared" ref="CI353:CI416" si="447">CJ353/$D353</f>
        <v>10.582961608775143</v>
      </c>
      <c r="CJ353" s="46">
        <f t="shared" si="444"/>
        <v>1343.3949899800009</v>
      </c>
    </row>
    <row r="354" spans="1:88">
      <c r="A354" s="52">
        <v>16.97</v>
      </c>
      <c r="B354" s="39">
        <f t="shared" si="433"/>
        <v>2.74</v>
      </c>
      <c r="C354" s="39">
        <f t="shared" si="428"/>
        <v>2.74</v>
      </c>
      <c r="D354" s="39">
        <f t="shared" si="429"/>
        <v>127.40397200000001</v>
      </c>
      <c r="E354" s="40">
        <f t="shared" si="430"/>
        <v>8.9472113890239119E+20</v>
      </c>
      <c r="F354" s="41">
        <f t="shared" si="434"/>
        <v>69.600000000000037</v>
      </c>
      <c r="G354" s="41">
        <v>348</v>
      </c>
      <c r="Z354" s="48"/>
      <c r="AC354" s="42"/>
      <c r="AG354" s="41">
        <v>284</v>
      </c>
      <c r="AH354" s="41">
        <v>1</v>
      </c>
      <c r="AJ354" s="42">
        <f t="shared" si="422"/>
        <v>7907048729191.2246</v>
      </c>
      <c r="AK354" s="42">
        <f t="shared" si="420"/>
        <v>2245601839090307.7</v>
      </c>
      <c r="AL354" s="42">
        <f t="shared" si="431"/>
        <v>3.4375918935556567E+18</v>
      </c>
      <c r="AM354" s="42">
        <f t="shared" si="403"/>
        <v>12.015409958956127</v>
      </c>
      <c r="AN354" s="46">
        <f t="shared" si="421"/>
        <v>1530.8109539793677</v>
      </c>
      <c r="AO354" s="41">
        <v>254</v>
      </c>
      <c r="AP354" s="41">
        <v>1</v>
      </c>
      <c r="AR354" s="42">
        <f t="shared" si="397"/>
        <v>44460372338.83577</v>
      </c>
      <c r="AS354" s="42">
        <f t="shared" si="394"/>
        <v>11292934574064.285</v>
      </c>
      <c r="AT354" s="42">
        <f t="shared" si="391"/>
        <v>5.3712373336807032E+16</v>
      </c>
      <c r="AU354" s="42">
        <f t="shared" si="432"/>
        <v>37.332284132360222</v>
      </c>
      <c r="AV354" s="46">
        <f t="shared" si="395"/>
        <v>4756.2812822952665</v>
      </c>
      <c r="AW354" s="41">
        <v>207</v>
      </c>
      <c r="AX354" s="41">
        <v>1</v>
      </c>
      <c r="AZ354" s="42">
        <f t="shared" si="440"/>
        <v>217386092.30072933</v>
      </c>
      <c r="BA354" s="42">
        <f t="shared" si="438"/>
        <v>44998921106.250969</v>
      </c>
      <c r="BB354" s="42">
        <f t="shared" si="435"/>
        <v>79504623137880.406</v>
      </c>
      <c r="BC354" s="42">
        <f t="shared" si="392"/>
        <v>13.867791838641914</v>
      </c>
      <c r="BD354" s="46">
        <f t="shared" si="439"/>
        <v>1766.8117631121631</v>
      </c>
      <c r="BE354" s="41">
        <v>162</v>
      </c>
      <c r="BF354" s="41">
        <v>1</v>
      </c>
      <c r="BH354" s="42">
        <f t="shared" si="427"/>
        <v>1228072.958277578</v>
      </c>
      <c r="BI354" s="42">
        <f t="shared" si="425"/>
        <v>198947819.24096763</v>
      </c>
      <c r="BJ354" s="42">
        <f t="shared" si="423"/>
        <v>155282467066.17224</v>
      </c>
      <c r="BK354" s="42">
        <f t="shared" si="436"/>
        <v>6.1263283724757596</v>
      </c>
      <c r="BL354" s="46">
        <f t="shared" si="426"/>
        <v>780.51856842970733</v>
      </c>
      <c r="BM354" s="41">
        <v>117</v>
      </c>
      <c r="BN354" s="41">
        <v>1</v>
      </c>
      <c r="BP354" s="42">
        <f t="shared" si="416"/>
        <v>415.30477677985749</v>
      </c>
      <c r="BQ354" s="42">
        <f t="shared" si="413"/>
        <v>48590.658883243326</v>
      </c>
      <c r="BR354" s="42">
        <f t="shared" si="410"/>
        <v>303286068.4886167</v>
      </c>
      <c r="BS354" s="42">
        <f t="shared" si="424"/>
        <v>48.991045234044627</v>
      </c>
      <c r="BT354" s="46">
        <f t="shared" si="414"/>
        <v>6241.6537552489553</v>
      </c>
      <c r="BU354" s="41">
        <v>66</v>
      </c>
      <c r="BV354" s="41">
        <v>1</v>
      </c>
      <c r="BX354" s="42">
        <f t="shared" si="388"/>
        <v>2.0631895028191289</v>
      </c>
      <c r="BY354" s="42">
        <f t="shared" ref="BY354:BY417" si="448">BU354*BX354</f>
        <v>136.17050718606251</v>
      </c>
      <c r="BZ354" s="42">
        <f t="shared" si="446"/>
        <v>257837.75172131963</v>
      </c>
      <c r="CA354" s="42">
        <f t="shared" si="411"/>
        <v>14.862110383767281</v>
      </c>
      <c r="CB354" s="46">
        <f t="shared" ref="CB354:CB417" si="449">BZ354/BY354</f>
        <v>1893.491895194396</v>
      </c>
      <c r="CC354" s="41">
        <v>11</v>
      </c>
      <c r="CD354" s="41">
        <v>1</v>
      </c>
      <c r="CF354" s="42">
        <f t="shared" si="445"/>
        <v>8.1435468210007775E-3</v>
      </c>
      <c r="CG354" s="42">
        <f t="shared" si="443"/>
        <v>8.9579015031008555E-2</v>
      </c>
      <c r="CH354" s="42">
        <f t="shared" si="441"/>
        <v>125.89733970767512</v>
      </c>
      <c r="CI354" s="42">
        <f t="shared" si="447"/>
        <v>11.03131541684678</v>
      </c>
      <c r="CJ354" s="46">
        <f t="shared" si="444"/>
        <v>1405.4334004911157</v>
      </c>
    </row>
    <row r="355" spans="1:88">
      <c r="A355" s="52">
        <v>16.97</v>
      </c>
      <c r="B355" s="39">
        <f t="shared" si="433"/>
        <v>2.7450000000000001</v>
      </c>
      <c r="C355" s="39">
        <f t="shared" si="428"/>
        <v>2.7450000000000001</v>
      </c>
      <c r="D355" s="39">
        <f t="shared" si="429"/>
        <v>127.86937425000001</v>
      </c>
      <c r="E355" s="40">
        <f t="shared" si="430"/>
        <v>1.0277647004382505E+21</v>
      </c>
      <c r="F355" s="41">
        <f t="shared" si="434"/>
        <v>69.80000000000004</v>
      </c>
      <c r="G355" s="41">
        <v>349</v>
      </c>
      <c r="Z355" s="48"/>
      <c r="AC355" s="42"/>
      <c r="AG355" s="41">
        <v>285</v>
      </c>
      <c r="AH355" s="41">
        <v>1</v>
      </c>
      <c r="AJ355" s="42">
        <f t="shared" si="422"/>
        <v>7907048729191.2246</v>
      </c>
      <c r="AK355" s="42">
        <f t="shared" si="420"/>
        <v>2253508887819499</v>
      </c>
      <c r="AL355" s="42">
        <f t="shared" si="431"/>
        <v>3.9559619126823194E+18</v>
      </c>
      <c r="AM355" s="42">
        <f t="shared" si="403"/>
        <v>13.728601105986311</v>
      </c>
      <c r="AN355" s="46">
        <f t="shared" si="421"/>
        <v>1755.4676327503275</v>
      </c>
      <c r="AO355" s="41">
        <v>255</v>
      </c>
      <c r="AP355" s="41">
        <v>1</v>
      </c>
      <c r="AR355" s="42">
        <f t="shared" si="397"/>
        <v>44460372338.83577</v>
      </c>
      <c r="AS355" s="42">
        <f t="shared" si="394"/>
        <v>11337394946403.121</v>
      </c>
      <c r="AT355" s="42">
        <f t="shared" si="391"/>
        <v>6.1811904885661112E+16</v>
      </c>
      <c r="AU355" s="42">
        <f t="shared" si="432"/>
        <v>42.637556891271167</v>
      </c>
      <c r="AV355" s="46">
        <f t="shared" si="395"/>
        <v>5452.03771923562</v>
      </c>
      <c r="AW355" s="41">
        <v>208</v>
      </c>
      <c r="AX355" s="41">
        <v>1</v>
      </c>
      <c r="AZ355" s="42">
        <f t="shared" si="440"/>
        <v>217386092.30072933</v>
      </c>
      <c r="BA355" s="42">
        <f t="shared" si="438"/>
        <v>45216307198.551704</v>
      </c>
      <c r="BB355" s="42">
        <f t="shared" si="435"/>
        <v>91493484612071.547</v>
      </c>
      <c r="BC355" s="42">
        <f t="shared" si="392"/>
        <v>15.824446840483516</v>
      </c>
      <c r="BD355" s="46">
        <f t="shared" si="439"/>
        <v>2023.4621153450169</v>
      </c>
      <c r="BE355" s="41">
        <v>163</v>
      </c>
      <c r="BF355" s="41">
        <v>1</v>
      </c>
      <c r="BH355" s="42">
        <f t="shared" si="427"/>
        <v>1228072.958277578</v>
      </c>
      <c r="BI355" s="42">
        <f t="shared" si="425"/>
        <v>200175892.19924521</v>
      </c>
      <c r="BJ355" s="42">
        <f t="shared" si="423"/>
        <v>178698212132.95172</v>
      </c>
      <c r="BK355" s="42">
        <f t="shared" si="436"/>
        <v>6.9813899209827408</v>
      </c>
      <c r="BL355" s="46">
        <f t="shared" si="426"/>
        <v>892.70596059132004</v>
      </c>
      <c r="BM355" s="41">
        <v>118</v>
      </c>
      <c r="BN355" s="41">
        <v>1</v>
      </c>
      <c r="BP355" s="42">
        <f t="shared" si="416"/>
        <v>415.30477677985749</v>
      </c>
      <c r="BQ355" s="42">
        <f t="shared" si="413"/>
        <v>49005.963660023182</v>
      </c>
      <c r="BR355" s="42">
        <f t="shared" si="410"/>
        <v>349019945.5721702</v>
      </c>
      <c r="BS355" s="42">
        <f t="shared" si="424"/>
        <v>55.697380826646061</v>
      </c>
      <c r="BT355" s="46">
        <f t="shared" si="414"/>
        <v>7121.9892336671801</v>
      </c>
      <c r="BU355" s="41">
        <v>67</v>
      </c>
      <c r="BV355" s="41">
        <v>1</v>
      </c>
      <c r="BX355" s="42">
        <f t="shared" ref="BX355:BX418" si="450">BX354*BV355</f>
        <v>2.0631895028191289</v>
      </c>
      <c r="BY355" s="42">
        <f t="shared" si="448"/>
        <v>138.23369668888165</v>
      </c>
      <c r="BZ355" s="42">
        <f t="shared" si="446"/>
        <v>296718.27169866639</v>
      </c>
      <c r="CA355" s="42">
        <f t="shared" si="411"/>
        <v>16.78664200092917</v>
      </c>
      <c r="CB355" s="46">
        <f t="shared" si="449"/>
        <v>2146.497408417581</v>
      </c>
      <c r="CC355" s="41">
        <v>12</v>
      </c>
      <c r="CD355" s="41">
        <v>1</v>
      </c>
      <c r="CF355" s="42">
        <f t="shared" si="445"/>
        <v>8.1435468210007775E-3</v>
      </c>
      <c r="CG355" s="42">
        <f t="shared" si="443"/>
        <v>9.7722561852009338E-2</v>
      </c>
      <c r="CH355" s="42">
        <f t="shared" si="441"/>
        <v>144.88196860286391</v>
      </c>
      <c r="CI355" s="42">
        <f t="shared" si="447"/>
        <v>11.594524824704003</v>
      </c>
      <c r="CJ355" s="46">
        <f t="shared" si="444"/>
        <v>1482.5846340609919</v>
      </c>
    </row>
    <row r="356" spans="1:88">
      <c r="A356" s="52">
        <v>16.97</v>
      </c>
      <c r="B356" s="39">
        <f t="shared" si="433"/>
        <v>2.75</v>
      </c>
      <c r="C356" s="39">
        <f t="shared" si="428"/>
        <v>2.75</v>
      </c>
      <c r="D356" s="39">
        <f t="shared" si="429"/>
        <v>128.33562499999999</v>
      </c>
      <c r="E356" s="40">
        <f t="shared" si="430"/>
        <v>1.1805916207174386E+21</v>
      </c>
      <c r="F356" s="41">
        <f t="shared" si="434"/>
        <v>70.000000000000043</v>
      </c>
      <c r="G356" s="41">
        <v>350</v>
      </c>
      <c r="Z356" s="48"/>
      <c r="AC356" s="42"/>
      <c r="AG356" s="41">
        <v>286</v>
      </c>
      <c r="AH356" s="41">
        <v>1</v>
      </c>
      <c r="AJ356" s="42">
        <f t="shared" si="422"/>
        <v>7907048729191.2246</v>
      </c>
      <c r="AK356" s="42">
        <f t="shared" si="420"/>
        <v>2261415936548690</v>
      </c>
      <c r="AL356" s="42">
        <f t="shared" si="431"/>
        <v>4.5524841855027446E+18</v>
      </c>
      <c r="AM356" s="42">
        <f t="shared" si="403"/>
        <v>15.686309059570073</v>
      </c>
      <c r="AN356" s="46">
        <f t="shared" si="421"/>
        <v>2013.1122771030875</v>
      </c>
      <c r="AO356" s="41">
        <v>256</v>
      </c>
      <c r="AP356" s="41">
        <v>1</v>
      </c>
      <c r="AR356" s="42">
        <f t="shared" si="397"/>
        <v>44460372338.83577</v>
      </c>
      <c r="AS356" s="42">
        <f t="shared" si="394"/>
        <v>11381855318741.957</v>
      </c>
      <c r="AT356" s="42">
        <f t="shared" si="391"/>
        <v>7.1132565398480256E+16</v>
      </c>
      <c r="AU356" s="42">
        <f t="shared" si="432"/>
        <v>48.69766985963129</v>
      </c>
      <c r="AV356" s="46">
        <f t="shared" si="395"/>
        <v>6249.6458974794432</v>
      </c>
      <c r="AW356" s="41">
        <v>209</v>
      </c>
      <c r="AX356" s="41">
        <v>1</v>
      </c>
      <c r="AZ356" s="42">
        <f t="shared" si="440"/>
        <v>217386092.30072933</v>
      </c>
      <c r="BA356" s="42">
        <f t="shared" si="438"/>
        <v>45433693290.852432</v>
      </c>
      <c r="BB356" s="42">
        <f t="shared" si="435"/>
        <v>105289851360215.34</v>
      </c>
      <c r="BC356" s="42">
        <f t="shared" si="392"/>
        <v>18.05765039829674</v>
      </c>
      <c r="BD356" s="46">
        <f t="shared" si="439"/>
        <v>2317.4398498969108</v>
      </c>
      <c r="BE356" s="41">
        <v>164</v>
      </c>
      <c r="BF356" s="41">
        <v>1</v>
      </c>
      <c r="BH356" s="42">
        <f t="shared" si="427"/>
        <v>1228072.958277578</v>
      </c>
      <c r="BI356" s="42">
        <f t="shared" si="425"/>
        <v>201403965.1575228</v>
      </c>
      <c r="BJ356" s="42">
        <f t="shared" si="423"/>
        <v>205644240937.91995</v>
      </c>
      <c r="BK356" s="42">
        <f t="shared" si="436"/>
        <v>7.9561196385906126</v>
      </c>
      <c r="BL356" s="46">
        <f t="shared" si="426"/>
        <v>1021.0535863933003</v>
      </c>
      <c r="BM356" s="41">
        <v>119</v>
      </c>
      <c r="BN356" s="41">
        <v>1</v>
      </c>
      <c r="BP356" s="42">
        <f t="shared" si="416"/>
        <v>415.30477677985749</v>
      </c>
      <c r="BQ356" s="42">
        <f t="shared" si="413"/>
        <v>49421.268436803039</v>
      </c>
      <c r="BR356" s="42">
        <f t="shared" si="410"/>
        <v>401648908.08187377</v>
      </c>
      <c r="BS356" s="42">
        <f t="shared" si="424"/>
        <v>63.326498149685627</v>
      </c>
      <c r="BT356" s="46">
        <f t="shared" si="414"/>
        <v>8127.0457191012483</v>
      </c>
      <c r="BU356" s="41">
        <v>68</v>
      </c>
      <c r="BV356" s="41">
        <v>1</v>
      </c>
      <c r="BX356" s="42">
        <f t="shared" si="450"/>
        <v>2.0631895028191289</v>
      </c>
      <c r="BY356" s="42">
        <f t="shared" si="448"/>
        <v>140.29688619170076</v>
      </c>
      <c r="BZ356" s="42">
        <f t="shared" si="446"/>
        <v>341460.62810346409</v>
      </c>
      <c r="CA356" s="42">
        <f t="shared" si="411"/>
        <v>18.964673607783844</v>
      </c>
      <c r="CB356" s="46">
        <f t="shared" si="449"/>
        <v>2433.8432403759443</v>
      </c>
      <c r="CC356" s="41">
        <v>13</v>
      </c>
      <c r="CD356" s="41">
        <v>1</v>
      </c>
      <c r="CF356" s="42">
        <f t="shared" si="445"/>
        <v>8.1435468210007775E-3</v>
      </c>
      <c r="CG356" s="42">
        <f t="shared" si="443"/>
        <v>0.10586610867301011</v>
      </c>
      <c r="CH356" s="42">
        <f t="shared" si="441"/>
        <v>166.72882231614392</v>
      </c>
      <c r="CI356" s="42">
        <f t="shared" si="447"/>
        <v>12.271750094462547</v>
      </c>
      <c r="CJ356" s="46">
        <f t="shared" si="444"/>
        <v>1574.9027182166599</v>
      </c>
    </row>
    <row r="357" spans="1:88">
      <c r="A357" s="52">
        <v>16.97</v>
      </c>
      <c r="B357" s="39">
        <f t="shared" si="433"/>
        <v>2.7549999999999999</v>
      </c>
      <c r="C357" s="39">
        <f t="shared" si="428"/>
        <v>2.7549999999999999</v>
      </c>
      <c r="D357" s="39">
        <f t="shared" si="429"/>
        <v>128.80272424999998</v>
      </c>
      <c r="E357" s="40">
        <f t="shared" si="430"/>
        <v>1.3561436526414057E+21</v>
      </c>
      <c r="F357" s="41">
        <f t="shared" si="434"/>
        <v>70.200000000000045</v>
      </c>
      <c r="G357" s="41">
        <v>351</v>
      </c>
      <c r="Y357" s="49"/>
      <c r="Z357" s="48"/>
      <c r="AC357" s="42"/>
      <c r="AG357" s="41">
        <v>287</v>
      </c>
      <c r="AH357" s="41">
        <v>1</v>
      </c>
      <c r="AJ357" s="42">
        <f t="shared" si="422"/>
        <v>7907048729191.2246</v>
      </c>
      <c r="AK357" s="42">
        <f t="shared" si="420"/>
        <v>2269322985277881.5</v>
      </c>
      <c r="AL357" s="42">
        <f t="shared" si="431"/>
        <v>5.2389391515734518E+18</v>
      </c>
      <c r="AM357" s="42">
        <f t="shared" si="403"/>
        <v>17.923465887288991</v>
      </c>
      <c r="AN357" s="46">
        <f t="shared" si="421"/>
        <v>2308.5912342847651</v>
      </c>
      <c r="AO357" s="41">
        <v>257</v>
      </c>
      <c r="AP357" s="41">
        <v>1</v>
      </c>
      <c r="AR357" s="42">
        <f t="shared" si="397"/>
        <v>44460372338.83577</v>
      </c>
      <c r="AS357" s="42">
        <f t="shared" si="394"/>
        <v>11426315691080.793</v>
      </c>
      <c r="AT357" s="42">
        <f t="shared" ref="AT357:AT400" si="451">(10+$G357/20)*POWER($F$1,AO357)</f>
        <v>8.1858424243335024E+16</v>
      </c>
      <c r="AU357" s="42">
        <f t="shared" si="432"/>
        <v>55.620144505572185</v>
      </c>
      <c r="AV357" s="46">
        <f t="shared" si="395"/>
        <v>7164.0261354963659</v>
      </c>
      <c r="AW357" s="49">
        <v>210</v>
      </c>
      <c r="AX357" s="41">
        <v>1</v>
      </c>
      <c r="AZ357" s="42">
        <f t="shared" si="440"/>
        <v>217386092.30072933</v>
      </c>
      <c r="BA357" s="42">
        <f t="shared" si="438"/>
        <v>45651079383.15316</v>
      </c>
      <c r="BB357" s="42">
        <f t="shared" si="435"/>
        <v>121166181380916.89</v>
      </c>
      <c r="BC357" s="42">
        <f t="shared" ref="BC357:BC420" si="452">BD357/$D357</f>
        <v>20.606551643873871</v>
      </c>
      <c r="BD357" s="46">
        <f t="shared" si="439"/>
        <v>2654.1799891292699</v>
      </c>
      <c r="BE357" s="41">
        <v>165</v>
      </c>
      <c r="BF357" s="41">
        <v>1</v>
      </c>
      <c r="BH357" s="42">
        <f t="shared" si="427"/>
        <v>1228072.958277578</v>
      </c>
      <c r="BI357" s="42">
        <f t="shared" si="425"/>
        <v>202632038.11580038</v>
      </c>
      <c r="BJ357" s="42">
        <f t="shared" si="423"/>
        <v>236652698009.60257</v>
      </c>
      <c r="BK357" s="42">
        <f t="shared" si="436"/>
        <v>9.0673065500630212</v>
      </c>
      <c r="BL357" s="46">
        <f t="shared" si="426"/>
        <v>1167.8937852579859</v>
      </c>
      <c r="BM357" s="49">
        <v>120</v>
      </c>
      <c r="BN357" s="41">
        <v>16</v>
      </c>
      <c r="BP357" s="42">
        <f t="shared" si="416"/>
        <v>6644.8764284777199</v>
      </c>
      <c r="BQ357" s="42">
        <f t="shared" si="413"/>
        <v>797385.17141732643</v>
      </c>
      <c r="BR357" s="42">
        <f t="shared" si="410"/>
        <v>462212300.80000371</v>
      </c>
      <c r="BS357" s="42">
        <f t="shared" si="424"/>
        <v>4.5003707712405969</v>
      </c>
      <c r="BT357" s="46">
        <f t="shared" si="414"/>
        <v>579.66001547086239</v>
      </c>
      <c r="BU357" s="41">
        <v>69</v>
      </c>
      <c r="BV357" s="41">
        <v>1</v>
      </c>
      <c r="BX357" s="42">
        <f t="shared" si="450"/>
        <v>2.0631895028191289</v>
      </c>
      <c r="BY357" s="42">
        <f t="shared" si="448"/>
        <v>142.36007569451991</v>
      </c>
      <c r="BZ357" s="42">
        <f t="shared" si="446"/>
        <v>392948.41682015569</v>
      </c>
      <c r="CA357" s="42">
        <f t="shared" si="411"/>
        <v>21.430005593893981</v>
      </c>
      <c r="CB357" s="46">
        <f t="shared" si="449"/>
        <v>2760.2431011862836</v>
      </c>
      <c r="CC357" s="41">
        <v>14</v>
      </c>
      <c r="CD357" s="41">
        <v>1</v>
      </c>
      <c r="CF357" s="42">
        <f t="shared" si="445"/>
        <v>8.1435468210007775E-3</v>
      </c>
      <c r="CG357" s="42">
        <f t="shared" si="443"/>
        <v>0.11400965549401089</v>
      </c>
      <c r="CH357" s="42">
        <f t="shared" si="441"/>
        <v>191.86934415046591</v>
      </c>
      <c r="CI357" s="42">
        <f t="shared" si="447"/>
        <v>13.065887334336717</v>
      </c>
      <c r="CJ357" s="46">
        <f t="shared" si="444"/>
        <v>1682.9218834061394</v>
      </c>
    </row>
    <row r="358" spans="1:88">
      <c r="A358" s="52">
        <v>16.97</v>
      </c>
      <c r="B358" s="39">
        <f t="shared" si="433"/>
        <v>2.76</v>
      </c>
      <c r="C358" s="39">
        <f t="shared" si="428"/>
        <v>2.76</v>
      </c>
      <c r="D358" s="39">
        <f t="shared" si="429"/>
        <v>129.27067199999999</v>
      </c>
      <c r="E358" s="40">
        <f t="shared" si="430"/>
        <v>1.5577999829288532E+21</v>
      </c>
      <c r="F358" s="41">
        <f t="shared" si="434"/>
        <v>70.400000000000034</v>
      </c>
      <c r="G358" s="41">
        <v>352</v>
      </c>
      <c r="Z358" s="48"/>
      <c r="AC358" s="42"/>
      <c r="AG358" s="41">
        <v>288</v>
      </c>
      <c r="AH358" s="41">
        <v>1</v>
      </c>
      <c r="AJ358" s="42">
        <f t="shared" si="422"/>
        <v>7907048729191.2246</v>
      </c>
      <c r="AK358" s="42">
        <f t="shared" si="420"/>
        <v>2277230034007072.5</v>
      </c>
      <c r="AL358" s="42">
        <f t="shared" si="431"/>
        <v>6.0288826742446049E+18</v>
      </c>
      <c r="AM358" s="42">
        <f t="shared" si="403"/>
        <v>20.479998610939287</v>
      </c>
      <c r="AN358" s="46">
        <f t="shared" si="421"/>
        <v>2647.4631829951882</v>
      </c>
      <c r="AO358" s="41">
        <v>258</v>
      </c>
      <c r="AP358" s="41">
        <v>1</v>
      </c>
      <c r="AR358" s="42">
        <f t="shared" si="397"/>
        <v>44460372338.83577</v>
      </c>
      <c r="AS358" s="42">
        <f t="shared" ref="AS358:AS400" si="453">AO358*AR358</f>
        <v>11470776063419.629</v>
      </c>
      <c r="AT358" s="42">
        <f t="shared" si="451"/>
        <v>9.420129178507176E+16</v>
      </c>
      <c r="AU358" s="42">
        <f t="shared" si="432"/>
        <v>63.527834335548164</v>
      </c>
      <c r="AV358" s="46">
        <f t="shared" ref="AV358:AV400" si="454">AT358/AS358</f>
        <v>8212.2858352609837</v>
      </c>
      <c r="AW358" s="41">
        <v>211</v>
      </c>
      <c r="AX358" s="41">
        <v>1</v>
      </c>
      <c r="AZ358" s="42">
        <f t="shared" si="440"/>
        <v>217386092.30072933</v>
      </c>
      <c r="BA358" s="42">
        <f t="shared" si="438"/>
        <v>45868465475.453888</v>
      </c>
      <c r="BB358" s="42">
        <f t="shared" si="435"/>
        <v>139435994673156.91</v>
      </c>
      <c r="BC358" s="42">
        <f t="shared" si="452"/>
        <v>23.515850012730247</v>
      </c>
      <c r="BD358" s="46">
        <f t="shared" si="439"/>
        <v>3039.9097337968474</v>
      </c>
      <c r="BE358" s="41">
        <v>166</v>
      </c>
      <c r="BF358" s="41">
        <v>1</v>
      </c>
      <c r="BH358" s="42">
        <f t="shared" si="427"/>
        <v>1228072.958277578</v>
      </c>
      <c r="BI358" s="42">
        <f t="shared" si="425"/>
        <v>203860111.07407793</v>
      </c>
      <c r="BJ358" s="42">
        <f t="shared" si="423"/>
        <v>272335927096.00879</v>
      </c>
      <c r="BK358" s="42">
        <f t="shared" si="436"/>
        <v>10.334100366206849</v>
      </c>
      <c r="BL358" s="46">
        <f t="shared" si="426"/>
        <v>1335.8960988550054</v>
      </c>
      <c r="BM358" s="41">
        <v>121</v>
      </c>
      <c r="BN358" s="41">
        <v>1</v>
      </c>
      <c r="BP358" s="42">
        <f t="shared" si="416"/>
        <v>6644.8764284777199</v>
      </c>
      <c r="BQ358" s="42">
        <f t="shared" si="413"/>
        <v>804030.04784580413</v>
      </c>
      <c r="BR358" s="42">
        <f t="shared" si="410"/>
        <v>531906107.60939074</v>
      </c>
      <c r="BS358" s="42">
        <f t="shared" si="424"/>
        <v>5.1175570328642621</v>
      </c>
      <c r="BT358" s="46">
        <f t="shared" si="414"/>
        <v>661.55003663668924</v>
      </c>
      <c r="BU358" s="49">
        <v>70</v>
      </c>
      <c r="BV358" s="41">
        <v>1</v>
      </c>
      <c r="BX358" s="42">
        <f t="shared" si="450"/>
        <v>2.0631895028191289</v>
      </c>
      <c r="BY358" s="42">
        <f t="shared" si="448"/>
        <v>144.42326519733902</v>
      </c>
      <c r="BZ358" s="42">
        <f t="shared" si="446"/>
        <v>452198.40000000212</v>
      </c>
      <c r="CA358" s="42">
        <f t="shared" si="411"/>
        <v>24.220988049069796</v>
      </c>
      <c r="CB358" s="46">
        <f t="shared" si="449"/>
        <v>3131.0634016072213</v>
      </c>
      <c r="CC358" s="41">
        <v>15</v>
      </c>
      <c r="CD358" s="41">
        <v>1</v>
      </c>
      <c r="CF358" s="42">
        <f t="shared" si="445"/>
        <v>8.1435468210007775E-3</v>
      </c>
      <c r="CG358" s="42">
        <f t="shared" si="443"/>
        <v>0.12215320231501166</v>
      </c>
      <c r="CH358" s="42">
        <f t="shared" si="441"/>
        <v>220.80000000000021</v>
      </c>
      <c r="CI358" s="42">
        <f t="shared" si="447"/>
        <v>13.982801932367165</v>
      </c>
      <c r="CJ358" s="46">
        <f t="shared" si="444"/>
        <v>1807.5662022400018</v>
      </c>
    </row>
    <row r="359" spans="1:88">
      <c r="A359" s="52">
        <v>16.97</v>
      </c>
      <c r="B359" s="39">
        <f t="shared" si="433"/>
        <v>2.7650000000000001</v>
      </c>
      <c r="C359" s="39">
        <f t="shared" si="428"/>
        <v>2.7650000000000001</v>
      </c>
      <c r="D359" s="39">
        <f t="shared" si="429"/>
        <v>129.73946825000002</v>
      </c>
      <c r="E359" s="40">
        <f t="shared" si="430"/>
        <v>1.7894422778047834E+21</v>
      </c>
      <c r="F359" s="41">
        <f t="shared" si="434"/>
        <v>70.600000000000037</v>
      </c>
      <c r="G359" s="41">
        <v>353</v>
      </c>
      <c r="AG359" s="41">
        <v>289</v>
      </c>
      <c r="AH359" s="41">
        <v>1</v>
      </c>
      <c r="AJ359" s="42">
        <f t="shared" si="422"/>
        <v>7907048729191.2246</v>
      </c>
      <c r="AK359" s="42">
        <f t="shared" si="420"/>
        <v>2285137082736264</v>
      </c>
      <c r="AL359" s="42">
        <f t="shared" si="431"/>
        <v>6.9379135661907988E+18</v>
      </c>
      <c r="AM359" s="42">
        <f t="shared" si="403"/>
        <v>23.401544050160631</v>
      </c>
      <c r="AN359" s="46">
        <f t="shared" si="421"/>
        <v>3036.1038812967918</v>
      </c>
      <c r="AO359" s="41">
        <v>259</v>
      </c>
      <c r="AP359" s="41">
        <v>1</v>
      </c>
      <c r="AR359" s="42">
        <f t="shared" ref="AR359:AR400" si="455">AR358*AP359</f>
        <v>44460372338.83577</v>
      </c>
      <c r="AS359" s="42">
        <f t="shared" si="453"/>
        <v>11515236435758.465</v>
      </c>
      <c r="AT359" s="42">
        <f t="shared" si="451"/>
        <v>1.0840489947173101E+17</v>
      </c>
      <c r="AU359" s="42">
        <f t="shared" si="432"/>
        <v>72.561113378783119</v>
      </c>
      <c r="AV359" s="46">
        <f t="shared" si="454"/>
        <v>9414.0402653912843</v>
      </c>
      <c r="AW359" s="41">
        <v>212</v>
      </c>
      <c r="AX359" s="41">
        <v>1</v>
      </c>
      <c r="AZ359" s="42">
        <f t="shared" si="440"/>
        <v>217386092.30072933</v>
      </c>
      <c r="BA359" s="42">
        <f t="shared" si="438"/>
        <v>46085851567.754616</v>
      </c>
      <c r="BB359" s="42">
        <f t="shared" si="435"/>
        <v>160460060566598.12</v>
      </c>
      <c r="BC359" s="42">
        <f t="shared" si="452"/>
        <v>26.83658321689899</v>
      </c>
      <c r="BD359" s="46">
        <f t="shared" si="439"/>
        <v>3481.7640362073498</v>
      </c>
      <c r="BE359" s="41">
        <v>167</v>
      </c>
      <c r="BF359" s="41">
        <v>1</v>
      </c>
      <c r="BH359" s="42">
        <f t="shared" si="427"/>
        <v>1228072.958277578</v>
      </c>
      <c r="BI359" s="42">
        <f t="shared" si="425"/>
        <v>205088184.03235552</v>
      </c>
      <c r="BJ359" s="42">
        <f t="shared" si="423"/>
        <v>313398555794.13605</v>
      </c>
      <c r="BK359" s="42">
        <f t="shared" si="436"/>
        <v>11.778344091453439</v>
      </c>
      <c r="BL359" s="46">
        <f t="shared" si="426"/>
        <v>1528.1160992906987</v>
      </c>
      <c r="BM359" s="41">
        <v>122</v>
      </c>
      <c r="BN359" s="41">
        <v>1</v>
      </c>
      <c r="BP359" s="42">
        <f t="shared" si="416"/>
        <v>6644.8764284777199</v>
      </c>
      <c r="BQ359" s="42">
        <f t="shared" si="413"/>
        <v>810674.92427428183</v>
      </c>
      <c r="BR359" s="42">
        <f t="shared" si="410"/>
        <v>612106554.28542006</v>
      </c>
      <c r="BS359" s="42">
        <f t="shared" si="424"/>
        <v>5.819801559722686</v>
      </c>
      <c r="BT359" s="46">
        <f t="shared" si="414"/>
        <v>755.05795967894198</v>
      </c>
      <c r="BU359" s="41">
        <v>71</v>
      </c>
      <c r="BV359" s="41">
        <v>1</v>
      </c>
      <c r="BX359" s="42">
        <f t="shared" si="450"/>
        <v>2.0631895028191289</v>
      </c>
      <c r="BY359" s="42">
        <f t="shared" si="448"/>
        <v>146.48645470015816</v>
      </c>
      <c r="BZ359" s="42">
        <f t="shared" si="446"/>
        <v>520380.57190470723</v>
      </c>
      <c r="CA359" s="42">
        <f t="shared" si="411"/>
        <v>27.381137883508394</v>
      </c>
      <c r="CB359" s="46">
        <f t="shared" si="449"/>
        <v>3552.41426908631</v>
      </c>
      <c r="CC359" s="41">
        <v>16</v>
      </c>
      <c r="CD359" s="41">
        <v>1</v>
      </c>
      <c r="CF359" s="42">
        <f t="shared" si="445"/>
        <v>8.1435468210007775E-3</v>
      </c>
      <c r="CG359" s="42">
        <f t="shared" si="443"/>
        <v>0.13029674913601244</v>
      </c>
      <c r="CH359" s="42">
        <f t="shared" si="441"/>
        <v>254.09207612534439</v>
      </c>
      <c r="CI359" s="42">
        <f t="shared" si="447"/>
        <v>15.030915310296658</v>
      </c>
      <c r="CJ359" s="46">
        <f t="shared" si="444"/>
        <v>1950.1029596686724</v>
      </c>
    </row>
    <row r="360" spans="1:88">
      <c r="A360" s="52">
        <v>16.97</v>
      </c>
      <c r="B360" s="39">
        <f t="shared" si="433"/>
        <v>2.77</v>
      </c>
      <c r="C360" s="39">
        <f t="shared" si="428"/>
        <v>2.77</v>
      </c>
      <c r="D360" s="39">
        <f t="shared" si="429"/>
        <v>130.20911299999997</v>
      </c>
      <c r="E360" s="40">
        <f t="shared" si="430"/>
        <v>2.0555294008765016E+21</v>
      </c>
      <c r="F360" s="41">
        <f t="shared" si="434"/>
        <v>70.80000000000004</v>
      </c>
      <c r="G360" s="41">
        <v>354</v>
      </c>
      <c r="AG360" s="49">
        <v>290</v>
      </c>
      <c r="AH360" s="41">
        <v>1</v>
      </c>
      <c r="AJ360" s="42">
        <f t="shared" si="422"/>
        <v>7907048729191.2246</v>
      </c>
      <c r="AK360" s="42">
        <f t="shared" si="420"/>
        <v>2293044131465455</v>
      </c>
      <c r="AL360" s="42">
        <f t="shared" si="431"/>
        <v>7.9839814194025697E+18</v>
      </c>
      <c r="AM360" s="42">
        <f t="shared" si="403"/>
        <v>26.740266053132693</v>
      </c>
      <c r="AN360" s="46">
        <f t="shared" si="421"/>
        <v>3481.8263241624181</v>
      </c>
      <c r="AO360" s="49">
        <v>260</v>
      </c>
      <c r="AP360" s="41">
        <v>12</v>
      </c>
      <c r="AR360" s="42">
        <f t="shared" si="455"/>
        <v>533524468066.02924</v>
      </c>
      <c r="AS360" s="42">
        <f t="shared" si="453"/>
        <v>138716361697167.59</v>
      </c>
      <c r="AT360" s="42">
        <f t="shared" si="451"/>
        <v>1.247497096781649E+17</v>
      </c>
      <c r="AU360" s="42">
        <f t="shared" si="432"/>
        <v>6.9066981127852332</v>
      </c>
      <c r="AV360" s="46">
        <f t="shared" si="454"/>
        <v>899.31503502453904</v>
      </c>
      <c r="AW360" s="41">
        <v>213</v>
      </c>
      <c r="AX360" s="41">
        <v>1</v>
      </c>
      <c r="AZ360" s="42">
        <f t="shared" si="440"/>
        <v>217386092.30072933</v>
      </c>
      <c r="BA360" s="42">
        <f t="shared" si="438"/>
        <v>46303237660.055351</v>
      </c>
      <c r="BB360" s="42">
        <f t="shared" si="435"/>
        <v>184653517213434.06</v>
      </c>
      <c r="BC360" s="42">
        <f t="shared" si="452"/>
        <v>30.627027230190922</v>
      </c>
      <c r="BD360" s="46">
        <f t="shared" si="439"/>
        <v>3987.9180494700058</v>
      </c>
      <c r="BE360" s="41">
        <v>168</v>
      </c>
      <c r="BF360" s="41">
        <v>1</v>
      </c>
      <c r="BH360" s="42">
        <f t="shared" si="427"/>
        <v>1228072.958277578</v>
      </c>
      <c r="BI360" s="42">
        <f t="shared" si="425"/>
        <v>206316256.9906331</v>
      </c>
      <c r="BJ360" s="42">
        <f t="shared" si="423"/>
        <v>360651400807.48737</v>
      </c>
      <c r="BK360" s="42">
        <f t="shared" si="436"/>
        <v>13.424953581291534</v>
      </c>
      <c r="BL360" s="46">
        <f t="shared" si="426"/>
        <v>1748.0512978861436</v>
      </c>
      <c r="BM360" s="41">
        <v>123</v>
      </c>
      <c r="BN360" s="41">
        <v>1</v>
      </c>
      <c r="BP360" s="42">
        <f t="shared" si="416"/>
        <v>6644.8764284777199</v>
      </c>
      <c r="BQ360" s="42">
        <f t="shared" si="413"/>
        <v>817319.80070275953</v>
      </c>
      <c r="BR360" s="42">
        <f t="shared" si="410"/>
        <v>704397267.2021215</v>
      </c>
      <c r="BS360" s="42">
        <f t="shared" si="424"/>
        <v>6.6188762523696605</v>
      </c>
      <c r="BT360" s="46">
        <f t="shared" si="414"/>
        <v>861.83800587781752</v>
      </c>
      <c r="BU360" s="41">
        <v>72</v>
      </c>
      <c r="BV360" s="41">
        <v>1</v>
      </c>
      <c r="BX360" s="42">
        <f t="shared" si="450"/>
        <v>2.0631895028191289</v>
      </c>
      <c r="BY360" s="42">
        <f t="shared" si="448"/>
        <v>148.54964420297728</v>
      </c>
      <c r="BZ360" s="42">
        <f t="shared" si="446"/>
        <v>598841.24779985868</v>
      </c>
      <c r="CA360" s="42">
        <f t="shared" si="411"/>
        <v>30.959840188536798</v>
      </c>
      <c r="CB360" s="46">
        <f t="shared" si="449"/>
        <v>4031.2533295711287</v>
      </c>
      <c r="CC360" s="41">
        <v>17</v>
      </c>
      <c r="CD360" s="41">
        <v>1</v>
      </c>
      <c r="CF360" s="42">
        <f t="shared" si="445"/>
        <v>8.1435468210007775E-3</v>
      </c>
      <c r="CG360" s="42">
        <f t="shared" si="443"/>
        <v>0.13844029595701321</v>
      </c>
      <c r="CH360" s="42">
        <f t="shared" si="441"/>
        <v>292.40295302727367</v>
      </c>
      <c r="CI360" s="42">
        <f t="shared" si="447"/>
        <v>16.22100861014016</v>
      </c>
      <c r="CJ360" s="46">
        <f t="shared" si="444"/>
        <v>2112.1231430917128</v>
      </c>
    </row>
    <row r="361" spans="1:88">
      <c r="A361" s="52">
        <v>16.97</v>
      </c>
      <c r="B361" s="39">
        <f t="shared" si="433"/>
        <v>2.7750000000000004</v>
      </c>
      <c r="C361" s="39">
        <f t="shared" si="428"/>
        <v>2.7750000000000004</v>
      </c>
      <c r="D361" s="39">
        <f t="shared" si="429"/>
        <v>130.67960625000003</v>
      </c>
      <c r="E361" s="40">
        <f t="shared" si="430"/>
        <v>2.3611832414348787E+21</v>
      </c>
      <c r="F361" s="41">
        <f t="shared" si="434"/>
        <v>71.000000000000043</v>
      </c>
      <c r="G361" s="41">
        <v>355</v>
      </c>
      <c r="AG361" s="41">
        <v>291</v>
      </c>
      <c r="AH361" s="41">
        <v>1</v>
      </c>
      <c r="AJ361" s="42">
        <f t="shared" si="422"/>
        <v>7907048729191.2246</v>
      </c>
      <c r="AK361" s="42">
        <f t="shared" si="420"/>
        <v>2300951180194646.5</v>
      </c>
      <c r="AL361" s="42">
        <f t="shared" si="431"/>
        <v>9.1877408107419095E+18</v>
      </c>
      <c r="AM361" s="42">
        <f t="shared" si="403"/>
        <v>30.555789790661258</v>
      </c>
      <c r="AN361" s="46">
        <f t="shared" si="421"/>
        <v>3993.0185785013841</v>
      </c>
      <c r="AO361" s="41">
        <v>261</v>
      </c>
      <c r="AP361" s="41">
        <v>1</v>
      </c>
      <c r="AR361" s="42">
        <f t="shared" si="455"/>
        <v>533524468066.02924</v>
      </c>
      <c r="AS361" s="42">
        <f t="shared" si="453"/>
        <v>139249886165233.62</v>
      </c>
      <c r="AT361" s="42">
        <f t="shared" si="451"/>
        <v>1.43558450167842E+17</v>
      </c>
      <c r="AU361" s="42">
        <f t="shared" si="432"/>
        <v>7.8890751858019916</v>
      </c>
      <c r="AV361" s="46">
        <f t="shared" si="454"/>
        <v>1030.9412389572501</v>
      </c>
      <c r="AW361" s="41">
        <v>214</v>
      </c>
      <c r="AX361" s="41">
        <v>1</v>
      </c>
      <c r="AZ361" s="42">
        <f t="shared" si="440"/>
        <v>217386092.30072933</v>
      </c>
      <c r="BA361" s="42">
        <f t="shared" si="438"/>
        <v>46520623752.356079</v>
      </c>
      <c r="BB361" s="42">
        <f t="shared" si="435"/>
        <v>212494063654252.84</v>
      </c>
      <c r="BC361" s="42">
        <f t="shared" si="452"/>
        <v>34.953724228074599</v>
      </c>
      <c r="BD361" s="46">
        <f t="shared" si="439"/>
        <v>4567.7389190958747</v>
      </c>
      <c r="BE361" s="41">
        <v>169</v>
      </c>
      <c r="BF361" s="41">
        <v>1</v>
      </c>
      <c r="BH361" s="42">
        <f t="shared" si="427"/>
        <v>1228072.958277578</v>
      </c>
      <c r="BI361" s="42">
        <f t="shared" si="425"/>
        <v>207544329.94891068</v>
      </c>
      <c r="BJ361" s="42">
        <f t="shared" si="423"/>
        <v>415027468074.71136</v>
      </c>
      <c r="BK361" s="42">
        <f t="shared" si="436"/>
        <v>15.302350688221619</v>
      </c>
      <c r="BL361" s="46">
        <f t="shared" si="426"/>
        <v>1999.7051626362181</v>
      </c>
      <c r="BM361" s="41">
        <v>124</v>
      </c>
      <c r="BN361" s="41">
        <v>1</v>
      </c>
      <c r="BP361" s="42">
        <f t="shared" si="416"/>
        <v>6644.8764284777199</v>
      </c>
      <c r="BQ361" s="42">
        <f t="shared" si="413"/>
        <v>823964.67713123723</v>
      </c>
      <c r="BR361" s="42">
        <f t="shared" si="410"/>
        <v>810600523.58341813</v>
      </c>
      <c r="BS361" s="42">
        <f t="shared" si="424"/>
        <v>7.5281882154477691</v>
      </c>
      <c r="BT361" s="46">
        <f t="shared" si="414"/>
        <v>983.78067177060484</v>
      </c>
      <c r="BU361" s="41">
        <v>73</v>
      </c>
      <c r="BV361" s="41">
        <v>1</v>
      </c>
      <c r="BX361" s="42">
        <f t="shared" si="450"/>
        <v>2.0631895028191289</v>
      </c>
      <c r="BY361" s="42">
        <f t="shared" si="448"/>
        <v>150.61283370579642</v>
      </c>
      <c r="BZ361" s="42">
        <f t="shared" si="446"/>
        <v>689129.63126335491</v>
      </c>
      <c r="CA361" s="42">
        <f t="shared" si="411"/>
        <v>35.013145399536747</v>
      </c>
      <c r="CB361" s="46">
        <f t="shared" si="449"/>
        <v>4575.504054385462</v>
      </c>
      <c r="CC361" s="41">
        <v>18</v>
      </c>
      <c r="CD361" s="41">
        <v>1</v>
      </c>
      <c r="CF361" s="42">
        <f t="shared" si="445"/>
        <v>8.1435468210007775E-3</v>
      </c>
      <c r="CG361" s="42">
        <f t="shared" si="443"/>
        <v>0.14658384277801401</v>
      </c>
      <c r="CH361" s="42">
        <f t="shared" si="441"/>
        <v>336.48907776530876</v>
      </c>
      <c r="CI361" s="42">
        <f t="shared" si="447"/>
        <v>17.566168803885326</v>
      </c>
      <c r="CJ361" s="46">
        <f t="shared" si="444"/>
        <v>2295.5400226127686</v>
      </c>
    </row>
    <row r="362" spans="1:88">
      <c r="A362" s="52">
        <v>16.97</v>
      </c>
      <c r="B362" s="39">
        <f t="shared" si="433"/>
        <v>2.7800000000000002</v>
      </c>
      <c r="C362" s="39">
        <f t="shared" si="428"/>
        <v>2.7800000000000002</v>
      </c>
      <c r="D362" s="39">
        <f t="shared" si="429"/>
        <v>131.150948</v>
      </c>
      <c r="E362" s="40">
        <f t="shared" si="430"/>
        <v>2.7122873052828119E+21</v>
      </c>
      <c r="F362" s="41">
        <f t="shared" si="434"/>
        <v>71.200000000000031</v>
      </c>
      <c r="G362" s="41">
        <v>356</v>
      </c>
      <c r="AG362" s="41">
        <v>292</v>
      </c>
      <c r="AH362" s="41">
        <v>1</v>
      </c>
      <c r="AJ362" s="42">
        <f t="shared" si="422"/>
        <v>7907048729191.2246</v>
      </c>
      <c r="AK362" s="42">
        <f t="shared" si="420"/>
        <v>2308858228923837.5</v>
      </c>
      <c r="AL362" s="42">
        <f t="shared" si="431"/>
        <v>1.0572958868511218E+19</v>
      </c>
      <c r="AM362" s="42">
        <f t="shared" si="403"/>
        <v>34.91626989526732</v>
      </c>
      <c r="AN362" s="46">
        <f t="shared" si="421"/>
        <v>4579.3018973881699</v>
      </c>
      <c r="AO362" s="41">
        <v>262</v>
      </c>
      <c r="AP362" s="41">
        <v>1</v>
      </c>
      <c r="AR362" s="42">
        <f t="shared" si="455"/>
        <v>533524468066.02924</v>
      </c>
      <c r="AS362" s="42">
        <f t="shared" si="453"/>
        <v>139783410633299.66</v>
      </c>
      <c r="AT362" s="42">
        <f t="shared" si="451"/>
        <v>1.6520248232048739E+17</v>
      </c>
      <c r="AU362" s="42">
        <f t="shared" si="432"/>
        <v>9.0113426087380795</v>
      </c>
      <c r="AV362" s="46">
        <f t="shared" si="454"/>
        <v>1181.8461258887921</v>
      </c>
      <c r="AW362" s="41">
        <v>215</v>
      </c>
      <c r="AX362" s="41">
        <v>1</v>
      </c>
      <c r="AZ362" s="42">
        <f t="shared" si="440"/>
        <v>217386092.30072933</v>
      </c>
      <c r="BA362" s="42">
        <f t="shared" si="438"/>
        <v>46738009844.656807</v>
      </c>
      <c r="BB362" s="42">
        <f t="shared" si="435"/>
        <v>244531386017385.94</v>
      </c>
      <c r="BC362" s="42">
        <f t="shared" si="452"/>
        <v>39.892656695878308</v>
      </c>
      <c r="BD362" s="46">
        <f t="shared" si="439"/>
        <v>5231.9597439029876</v>
      </c>
      <c r="BE362" s="49">
        <v>170</v>
      </c>
      <c r="BF362" s="41">
        <v>1</v>
      </c>
      <c r="BH362" s="42">
        <f t="shared" si="427"/>
        <v>1228072.958277578</v>
      </c>
      <c r="BI362" s="42">
        <f t="shared" si="425"/>
        <v>208772402.90718827</v>
      </c>
      <c r="BJ362" s="42">
        <f t="shared" si="423"/>
        <v>477600363315.20544</v>
      </c>
      <c r="BK362" s="42">
        <f t="shared" si="436"/>
        <v>17.442957575094791</v>
      </c>
      <c r="BL362" s="46">
        <f t="shared" si="426"/>
        <v>2287.660421897463</v>
      </c>
      <c r="BM362" s="41">
        <v>125</v>
      </c>
      <c r="BN362" s="41">
        <v>1</v>
      </c>
      <c r="BP362" s="42">
        <f t="shared" si="416"/>
        <v>6644.8764284777199</v>
      </c>
      <c r="BQ362" s="42">
        <f t="shared" si="413"/>
        <v>830609.55355971493</v>
      </c>
      <c r="BR362" s="42">
        <f t="shared" si="410"/>
        <v>932813209.60000765</v>
      </c>
      <c r="BS362" s="42">
        <f t="shared" si="424"/>
        <v>8.5630076372497381</v>
      </c>
      <c r="BT362" s="46">
        <f t="shared" si="414"/>
        <v>1123.0465693565432</v>
      </c>
      <c r="BU362" s="41">
        <v>74</v>
      </c>
      <c r="BV362" s="41">
        <v>1</v>
      </c>
      <c r="BX362" s="42">
        <f t="shared" si="450"/>
        <v>2.0631895028191289</v>
      </c>
      <c r="BY362" s="42">
        <f t="shared" si="448"/>
        <v>152.67602320861553</v>
      </c>
      <c r="BZ362" s="42">
        <f t="shared" si="446"/>
        <v>793028.38385483355</v>
      </c>
      <c r="CA362" s="42">
        <f t="shared" si="411"/>
        <v>39.60467541679251</v>
      </c>
      <c r="CB362" s="46">
        <f t="shared" si="449"/>
        <v>5194.1907261446331</v>
      </c>
      <c r="CC362" s="41">
        <v>19</v>
      </c>
      <c r="CD362" s="41">
        <v>1</v>
      </c>
      <c r="CF362" s="42">
        <f t="shared" si="445"/>
        <v>8.1435468210007775E-3</v>
      </c>
      <c r="CG362" s="42">
        <f t="shared" si="443"/>
        <v>0.15472738959901478</v>
      </c>
      <c r="CH362" s="42">
        <f t="shared" si="441"/>
        <v>387.22089055411652</v>
      </c>
      <c r="CI362" s="42">
        <f t="shared" si="447"/>
        <v>19.081835459498951</v>
      </c>
      <c r="CJ362" s="46">
        <f t="shared" si="444"/>
        <v>2502.6008100933032</v>
      </c>
    </row>
    <row r="363" spans="1:88">
      <c r="A363" s="52">
        <v>16.97</v>
      </c>
      <c r="B363" s="39">
        <f t="shared" si="433"/>
        <v>2.7850000000000001</v>
      </c>
      <c r="C363" s="39">
        <f t="shared" si="428"/>
        <v>2.7850000000000001</v>
      </c>
      <c r="D363" s="39">
        <f t="shared" si="429"/>
        <v>131.62313825000001</v>
      </c>
      <c r="E363" s="40">
        <f t="shared" si="430"/>
        <v>3.1155999658577069E+21</v>
      </c>
      <c r="F363" s="41">
        <f t="shared" si="434"/>
        <v>71.400000000000034</v>
      </c>
      <c r="G363" s="41">
        <v>357</v>
      </c>
      <c r="AG363" s="41">
        <v>293</v>
      </c>
      <c r="AH363" s="41">
        <v>1</v>
      </c>
      <c r="AJ363" s="42">
        <f t="shared" si="422"/>
        <v>7907048729191.2246</v>
      </c>
      <c r="AK363" s="42">
        <f t="shared" si="420"/>
        <v>2316765277653029</v>
      </c>
      <c r="AL363" s="42">
        <f t="shared" si="431"/>
        <v>1.2166984237515381E+19</v>
      </c>
      <c r="AM363" s="42">
        <f t="shared" ref="AM363:AM370" si="456">AN363/$D363</f>
        <v>39.899611634397871</v>
      </c>
      <c r="AN363" s="46">
        <f t="shared" si="421"/>
        <v>5251.7120982756596</v>
      </c>
      <c r="AO363" s="41">
        <v>263</v>
      </c>
      <c r="AP363" s="41">
        <v>1</v>
      </c>
      <c r="AR363" s="42">
        <f t="shared" si="455"/>
        <v>533524468066.02924</v>
      </c>
      <c r="AS363" s="42">
        <f t="shared" si="453"/>
        <v>140316935101365.69</v>
      </c>
      <c r="AT363" s="42">
        <f t="shared" si="451"/>
        <v>1.9010912871117747E+17</v>
      </c>
      <c r="AU363" s="42">
        <f t="shared" si="432"/>
        <v>10.293442435293439</v>
      </c>
      <c r="AV363" s="46">
        <f t="shared" si="454"/>
        <v>1354.8551967290452</v>
      </c>
      <c r="AW363" s="41">
        <v>216</v>
      </c>
      <c r="AX363" s="41">
        <v>1</v>
      </c>
      <c r="AZ363" s="42">
        <f t="shared" si="440"/>
        <v>217386092.30072933</v>
      </c>
      <c r="BA363" s="42">
        <f t="shared" si="438"/>
        <v>46955395936.957535</v>
      </c>
      <c r="BB363" s="42">
        <f t="shared" si="435"/>
        <v>281398003742566.75</v>
      </c>
      <c r="BC363" s="42">
        <f t="shared" si="452"/>
        <v>45.53058851457407</v>
      </c>
      <c r="BD363" s="46">
        <f t="shared" si="439"/>
        <v>5992.8789466576454</v>
      </c>
      <c r="BE363" s="41">
        <v>171</v>
      </c>
      <c r="BF363" s="41">
        <v>1</v>
      </c>
      <c r="BH363" s="42">
        <f t="shared" si="427"/>
        <v>1228072.958277578</v>
      </c>
      <c r="BI363" s="42">
        <f t="shared" si="425"/>
        <v>210000475.86546585</v>
      </c>
      <c r="BJ363" s="42">
        <f t="shared" si="423"/>
        <v>549605476059.6991</v>
      </c>
      <c r="BK363" s="42">
        <f t="shared" si="436"/>
        <v>19.883760848242275</v>
      </c>
      <c r="BL363" s="46">
        <f t="shared" si="426"/>
        <v>2617.1630030581305</v>
      </c>
      <c r="BM363" s="41">
        <v>126</v>
      </c>
      <c r="BN363" s="41">
        <v>1</v>
      </c>
      <c r="BP363" s="42">
        <f t="shared" si="416"/>
        <v>6644.8764284777199</v>
      </c>
      <c r="BQ363" s="42">
        <f t="shared" si="413"/>
        <v>837254.42998819274</v>
      </c>
      <c r="BR363" s="42">
        <f t="shared" si="410"/>
        <v>1073448195.4290965</v>
      </c>
      <c r="BS363" s="42">
        <f t="shared" si="424"/>
        <v>9.7407275181405417</v>
      </c>
      <c r="BT363" s="46">
        <f t="shared" si="414"/>
        <v>1282.1051247757921</v>
      </c>
      <c r="BU363" s="41">
        <v>75</v>
      </c>
      <c r="BV363" s="41">
        <v>1</v>
      </c>
      <c r="BX363" s="42">
        <f t="shared" si="450"/>
        <v>2.0631895028191289</v>
      </c>
      <c r="BY363" s="42">
        <f t="shared" si="448"/>
        <v>154.73921271143467</v>
      </c>
      <c r="BZ363" s="42">
        <f t="shared" si="446"/>
        <v>912588.80000000447</v>
      </c>
      <c r="CA363" s="42">
        <f t="shared" si="411"/>
        <v>44.806653654868072</v>
      </c>
      <c r="CB363" s="46">
        <f t="shared" si="449"/>
        <v>5897.5923685345688</v>
      </c>
      <c r="CC363" s="49">
        <v>20</v>
      </c>
      <c r="CD363" s="41">
        <v>3</v>
      </c>
      <c r="CF363" s="42">
        <f t="shared" si="445"/>
        <v>2.4430640463002334E-2</v>
      </c>
      <c r="CG363" s="42">
        <f t="shared" si="443"/>
        <v>0.48861280926004669</v>
      </c>
      <c r="CH363" s="42">
        <f t="shared" si="441"/>
        <v>445.60000000000059</v>
      </c>
      <c r="CI363" s="42">
        <f t="shared" si="447"/>
        <v>6.9286415320167647</v>
      </c>
      <c r="CJ363" s="46">
        <f t="shared" si="444"/>
        <v>911.96954225333445</v>
      </c>
    </row>
    <row r="364" spans="1:88">
      <c r="A364" s="52">
        <v>16.97</v>
      </c>
      <c r="B364" s="39">
        <f t="shared" si="433"/>
        <v>2.79</v>
      </c>
      <c r="C364" s="39">
        <f t="shared" si="428"/>
        <v>2.79</v>
      </c>
      <c r="D364" s="39">
        <f t="shared" si="429"/>
        <v>132.09617700000001</v>
      </c>
      <c r="E364" s="40">
        <f t="shared" si="430"/>
        <v>3.5788845556095669E+21</v>
      </c>
      <c r="F364" s="41">
        <f t="shared" si="434"/>
        <v>71.600000000000037</v>
      </c>
      <c r="G364" s="41">
        <v>358</v>
      </c>
      <c r="AG364" s="41">
        <v>294</v>
      </c>
      <c r="AH364" s="41">
        <v>1</v>
      </c>
      <c r="AJ364" s="42">
        <f t="shared" si="422"/>
        <v>7907048729191.2246</v>
      </c>
      <c r="AK364" s="42">
        <f t="shared" si="420"/>
        <v>2324672326382220</v>
      </c>
      <c r="AL364" s="42">
        <f t="shared" si="431"/>
        <v>1.4001286690540567E+19</v>
      </c>
      <c r="AM364" s="42">
        <f t="shared" si="456"/>
        <v>45.594867060011737</v>
      </c>
      <c r="AN364" s="46">
        <f t="shared" si="421"/>
        <v>6022.9076294507804</v>
      </c>
      <c r="AO364" s="41">
        <v>264</v>
      </c>
      <c r="AP364" s="41">
        <v>1</v>
      </c>
      <c r="AR364" s="42">
        <f t="shared" si="455"/>
        <v>533524468066.02924</v>
      </c>
      <c r="AS364" s="42">
        <f t="shared" si="453"/>
        <v>140850459569431.72</v>
      </c>
      <c r="AT364" s="42">
        <f t="shared" si="451"/>
        <v>2.187701045396959E+17</v>
      </c>
      <c r="AU364" s="42">
        <f t="shared" si="432"/>
        <v>11.758162478167623</v>
      </c>
      <c r="AV364" s="46">
        <f t="shared" si="454"/>
        <v>1553.2083119107892</v>
      </c>
      <c r="AW364" s="41">
        <v>217</v>
      </c>
      <c r="AX364" s="41">
        <v>1</v>
      </c>
      <c r="AZ364" s="42">
        <f t="shared" si="440"/>
        <v>217386092.30072933</v>
      </c>
      <c r="BA364" s="42">
        <f t="shared" si="438"/>
        <v>47172782029.258263</v>
      </c>
      <c r="BB364" s="42">
        <f t="shared" si="435"/>
        <v>323821749714870.94</v>
      </c>
      <c r="BC364" s="42">
        <f t="shared" si="452"/>
        <v>51.966596799239746</v>
      </c>
      <c r="BD364" s="46">
        <f t="shared" si="439"/>
        <v>6864.5887688800076</v>
      </c>
      <c r="BE364" s="41">
        <v>172</v>
      </c>
      <c r="BF364" s="41">
        <v>1</v>
      </c>
      <c r="BH364" s="42">
        <f t="shared" si="427"/>
        <v>1228072.958277578</v>
      </c>
      <c r="BI364" s="42">
        <f t="shared" si="425"/>
        <v>211228548.8237434</v>
      </c>
      <c r="BJ364" s="42">
        <f t="shared" si="423"/>
        <v>632464354911.85522</v>
      </c>
      <c r="BK364" s="42">
        <f t="shared" si="436"/>
        <v>22.66695538863501</v>
      </c>
      <c r="BL364" s="46">
        <f t="shared" si="426"/>
        <v>2994.2181510682344</v>
      </c>
      <c r="BM364" s="41">
        <v>127</v>
      </c>
      <c r="BN364" s="41">
        <v>1</v>
      </c>
      <c r="BP364" s="42">
        <f t="shared" si="416"/>
        <v>6644.8764284777199</v>
      </c>
      <c r="BQ364" s="42">
        <f t="shared" si="413"/>
        <v>843899.30641667044</v>
      </c>
      <c r="BR364" s="42">
        <f t="shared" si="410"/>
        <v>1235281943.1872134</v>
      </c>
      <c r="BS364" s="42">
        <f t="shared" si="424"/>
        <v>11.08115971067228</v>
      </c>
      <c r="BT364" s="46">
        <f t="shared" si="414"/>
        <v>1463.7788345062345</v>
      </c>
      <c r="BU364" s="41">
        <v>76</v>
      </c>
      <c r="BV364" s="41">
        <v>1</v>
      </c>
      <c r="BX364" s="42">
        <f t="shared" si="450"/>
        <v>2.0631895028191289</v>
      </c>
      <c r="BY364" s="42">
        <f t="shared" si="448"/>
        <v>156.80240221425379</v>
      </c>
      <c r="BZ364" s="42">
        <f t="shared" si="446"/>
        <v>1050171.2807335507</v>
      </c>
      <c r="CA364" s="42">
        <f t="shared" si="411"/>
        <v>50.701076057356666</v>
      </c>
      <c r="CB364" s="46">
        <f t="shared" si="449"/>
        <v>6697.4183169630487</v>
      </c>
      <c r="CC364" s="41">
        <v>21</v>
      </c>
      <c r="CD364" s="41">
        <v>1</v>
      </c>
      <c r="CF364" s="42">
        <f t="shared" si="445"/>
        <v>2.4430640463002334E-2</v>
      </c>
      <c r="CG364" s="42">
        <f t="shared" si="443"/>
        <v>0.51304344972304905</v>
      </c>
      <c r="CH364" s="42">
        <f t="shared" si="441"/>
        <v>512.77894567067699</v>
      </c>
      <c r="CI364" s="42">
        <f t="shared" si="447"/>
        <v>7.5663388897709982</v>
      </c>
      <c r="CJ364" s="46">
        <f t="shared" si="444"/>
        <v>999.48444122517333</v>
      </c>
    </row>
    <row r="365" spans="1:88">
      <c r="A365" s="52">
        <v>16.97</v>
      </c>
      <c r="B365" s="39">
        <f t="shared" si="433"/>
        <v>2.7949999999999999</v>
      </c>
      <c r="C365" s="39">
        <f t="shared" si="428"/>
        <v>2.7949999999999999</v>
      </c>
      <c r="D365" s="39">
        <f t="shared" si="429"/>
        <v>132.57006424999997</v>
      </c>
      <c r="E365" s="40">
        <f t="shared" si="430"/>
        <v>4.1110588017530052E+21</v>
      </c>
      <c r="F365" s="41">
        <f t="shared" si="434"/>
        <v>71.80000000000004</v>
      </c>
      <c r="G365" s="41">
        <v>359</v>
      </c>
      <c r="AG365" s="41">
        <v>295</v>
      </c>
      <c r="AH365" s="41">
        <v>1</v>
      </c>
      <c r="AJ365" s="42">
        <f t="shared" si="422"/>
        <v>7907048729191.2246</v>
      </c>
      <c r="AK365" s="42">
        <f t="shared" si="420"/>
        <v>2332579375111411.5</v>
      </c>
      <c r="AL365" s="42">
        <f t="shared" si="431"/>
        <v>1.6112078026881004E+19</v>
      </c>
      <c r="AM365" s="42">
        <f t="shared" si="456"/>
        <v>52.103831225206022</v>
      </c>
      <c r="AN365" s="46">
        <f t="shared" si="421"/>
        <v>6907.4082531967169</v>
      </c>
      <c r="AO365" s="41">
        <v>265</v>
      </c>
      <c r="AP365" s="41">
        <v>1</v>
      </c>
      <c r="AR365" s="42">
        <f t="shared" si="455"/>
        <v>533524468066.02924</v>
      </c>
      <c r="AS365" s="42">
        <f t="shared" si="453"/>
        <v>141383984037497.75</v>
      </c>
      <c r="AT365" s="42">
        <f t="shared" si="451"/>
        <v>2.517512191700152E+17</v>
      </c>
      <c r="AU365" s="42">
        <f t="shared" si="432"/>
        <v>13.431542797658695</v>
      </c>
      <c r="AV365" s="46">
        <f t="shared" si="454"/>
        <v>1780.6204916622376</v>
      </c>
      <c r="AW365" s="41">
        <v>218</v>
      </c>
      <c r="AX365" s="41">
        <v>1</v>
      </c>
      <c r="AZ365" s="42">
        <f t="shared" si="440"/>
        <v>217386092.30072933</v>
      </c>
      <c r="BA365" s="42">
        <f t="shared" si="438"/>
        <v>47390168121.558998</v>
      </c>
      <c r="BB365" s="42">
        <f t="shared" si="435"/>
        <v>372640130405450.12</v>
      </c>
      <c r="BC365" s="42">
        <f t="shared" si="452"/>
        <v>59.313821654280915</v>
      </c>
      <c r="BD365" s="46">
        <f t="shared" si="439"/>
        <v>7863.237147621061</v>
      </c>
      <c r="BE365" s="41">
        <v>173</v>
      </c>
      <c r="BF365" s="41">
        <v>1</v>
      </c>
      <c r="BH365" s="42">
        <f t="shared" si="427"/>
        <v>1228072.958277578</v>
      </c>
      <c r="BI365" s="42">
        <f t="shared" si="425"/>
        <v>212456621.78202099</v>
      </c>
      <c r="BJ365" s="42">
        <f t="shared" si="423"/>
        <v>727812754698.14258</v>
      </c>
      <c r="BK365" s="42">
        <f t="shared" si="436"/>
        <v>25.84067915906741</v>
      </c>
      <c r="BL365" s="46">
        <f t="shared" si="426"/>
        <v>3425.7004963812019</v>
      </c>
      <c r="BM365" s="41">
        <v>128</v>
      </c>
      <c r="BN365" s="41">
        <v>1</v>
      </c>
      <c r="BP365" s="42">
        <f t="shared" si="416"/>
        <v>6644.8764284777199</v>
      </c>
      <c r="BQ365" s="42">
        <f t="shared" si="413"/>
        <v>850544.18284514814</v>
      </c>
      <c r="BR365" s="42">
        <f t="shared" si="410"/>
        <v>1421509286.5198054</v>
      </c>
      <c r="BS365" s="42">
        <f t="shared" si="424"/>
        <v>12.606872361051364</v>
      </c>
      <c r="BT365" s="46">
        <f t="shared" si="414"/>
        <v>1671.2938788961283</v>
      </c>
      <c r="BU365" s="41">
        <v>77</v>
      </c>
      <c r="BV365" s="41">
        <v>1</v>
      </c>
      <c r="BX365" s="42">
        <f t="shared" si="450"/>
        <v>2.0631895028191289</v>
      </c>
      <c r="BY365" s="42">
        <f t="shared" si="448"/>
        <v>158.86559171707293</v>
      </c>
      <c r="BZ365" s="42">
        <f t="shared" si="446"/>
        <v>1208491.9044047694</v>
      </c>
      <c r="CA365" s="42">
        <f t="shared" si="411"/>
        <v>57.381042466387399</v>
      </c>
      <c r="CB365" s="46">
        <f t="shared" si="449"/>
        <v>7607.0084865009539</v>
      </c>
      <c r="CC365" s="41">
        <v>22</v>
      </c>
      <c r="CD365" s="41">
        <v>1</v>
      </c>
      <c r="CF365" s="42">
        <f t="shared" si="445"/>
        <v>2.4430640463002334E-2</v>
      </c>
      <c r="CG365" s="42">
        <f t="shared" si="443"/>
        <v>0.5374740901860513</v>
      </c>
      <c r="CH365" s="42">
        <f t="shared" si="441"/>
        <v>590.08393769763904</v>
      </c>
      <c r="CI365" s="42">
        <f t="shared" si="447"/>
        <v>8.2815340754756903</v>
      </c>
      <c r="CJ365" s="46">
        <f t="shared" si="444"/>
        <v>1097.8835044743764</v>
      </c>
    </row>
    <row r="366" spans="1:88">
      <c r="A366" s="52">
        <v>16.97</v>
      </c>
      <c r="B366" s="39">
        <f t="shared" si="433"/>
        <v>2.8</v>
      </c>
      <c r="C366" s="39">
        <f t="shared" si="428"/>
        <v>2.8</v>
      </c>
      <c r="D366" s="39">
        <f t="shared" si="429"/>
        <v>133.04479999999998</v>
      </c>
      <c r="E366" s="40">
        <f t="shared" si="430"/>
        <v>4.7223664828697585E+21</v>
      </c>
      <c r="F366" s="41">
        <f t="shared" si="434"/>
        <v>72.000000000000028</v>
      </c>
      <c r="G366" s="41">
        <v>360</v>
      </c>
      <c r="AG366" s="41">
        <v>296</v>
      </c>
      <c r="AH366" s="41">
        <v>1</v>
      </c>
      <c r="AJ366" s="42">
        <f t="shared" si="422"/>
        <v>7907048729191.2246</v>
      </c>
      <c r="AK366" s="42">
        <f t="shared" si="420"/>
        <v>2340486423840602.5</v>
      </c>
      <c r="AL366" s="42">
        <f t="shared" si="431"/>
        <v>1.8541026500956652E+19</v>
      </c>
      <c r="AM366" s="42">
        <f t="shared" si="456"/>
        <v>59.542867159034145</v>
      </c>
      <c r="AN366" s="46">
        <f t="shared" si="421"/>
        <v>7921.8688526002652</v>
      </c>
      <c r="AO366" s="41">
        <v>266</v>
      </c>
      <c r="AP366" s="41">
        <v>1</v>
      </c>
      <c r="AR366" s="42">
        <f t="shared" si="455"/>
        <v>533524468066.02924</v>
      </c>
      <c r="AS366" s="42">
        <f t="shared" si="453"/>
        <v>141917508505563.78</v>
      </c>
      <c r="AT366" s="42">
        <f t="shared" si="451"/>
        <v>2.8970353907744704E+17</v>
      </c>
      <c r="AU366" s="42">
        <f t="shared" si="432"/>
        <v>15.343340306650758</v>
      </c>
      <c r="AV366" s="46">
        <f t="shared" si="454"/>
        <v>2041.3516424302884</v>
      </c>
      <c r="AW366" s="41">
        <v>219</v>
      </c>
      <c r="AX366" s="41">
        <v>1</v>
      </c>
      <c r="AZ366" s="42">
        <f t="shared" si="440"/>
        <v>217386092.30072933</v>
      </c>
      <c r="BA366" s="42">
        <f t="shared" si="438"/>
        <v>47607554213.859726</v>
      </c>
      <c r="BB366" s="42">
        <f t="shared" si="435"/>
        <v>428816849176150</v>
      </c>
      <c r="BC366" s="42">
        <f t="shared" si="452"/>
        <v>67.701464882068223</v>
      </c>
      <c r="BD366" s="46">
        <f t="shared" si="439"/>
        <v>9007.3278549417882</v>
      </c>
      <c r="BE366" s="41">
        <v>174</v>
      </c>
      <c r="BF366" s="41">
        <v>1</v>
      </c>
      <c r="BH366" s="42">
        <f t="shared" si="427"/>
        <v>1228072.958277578</v>
      </c>
      <c r="BI366" s="42">
        <f t="shared" si="425"/>
        <v>213684694.74029857</v>
      </c>
      <c r="BJ366" s="42">
        <f t="shared" si="423"/>
        <v>837532908547.16553</v>
      </c>
      <c r="BK366" s="42">
        <f t="shared" si="436"/>
        <v>29.459851863746874</v>
      </c>
      <c r="BL366" s="46">
        <f t="shared" si="426"/>
        <v>3919.4800992418295</v>
      </c>
      <c r="BM366" s="41">
        <v>129</v>
      </c>
      <c r="BN366" s="41">
        <v>1</v>
      </c>
      <c r="BP366" s="42">
        <f t="shared" si="416"/>
        <v>6644.8764284777199</v>
      </c>
      <c r="BQ366" s="42">
        <f t="shared" si="413"/>
        <v>857189.05927362584</v>
      </c>
      <c r="BR366" s="42">
        <f t="shared" ref="BR366:BR429" si="457">(10+$G366/20)*POWER($F$1,BM366)</f>
        <v>1635806462.0061779</v>
      </c>
      <c r="BS366" s="42">
        <f t="shared" si="424"/>
        <v>14.343574556675414</v>
      </c>
      <c r="BT366" s="46">
        <f t="shared" si="414"/>
        <v>1908.3380081779687</v>
      </c>
      <c r="BU366" s="41">
        <v>78</v>
      </c>
      <c r="BV366" s="41">
        <v>1</v>
      </c>
      <c r="BX366" s="42">
        <f t="shared" si="450"/>
        <v>2.0631895028191289</v>
      </c>
      <c r="BY366" s="42">
        <f t="shared" si="448"/>
        <v>160.92878121989204</v>
      </c>
      <c r="BZ366" s="42">
        <f t="shared" si="446"/>
        <v>1390676.0126395633</v>
      </c>
      <c r="CA366" s="42">
        <f t="shared" ref="CA366:CA429" si="458">CB366/$D366</f>
        <v>64.952270414937374</v>
      </c>
      <c r="CB366" s="46">
        <f t="shared" si="449"/>
        <v>8641.5618269012593</v>
      </c>
      <c r="CC366" s="41">
        <v>23</v>
      </c>
      <c r="CD366" s="41">
        <v>1</v>
      </c>
      <c r="CF366" s="42">
        <f t="shared" si="445"/>
        <v>2.4430640463002334E-2</v>
      </c>
      <c r="CG366" s="42">
        <f t="shared" si="443"/>
        <v>0.56190473064905366</v>
      </c>
      <c r="CH366" s="42">
        <f t="shared" si="441"/>
        <v>679.04102179665938</v>
      </c>
      <c r="CI366" s="42">
        <f t="shared" si="447"/>
        <v>9.0831276579096567</v>
      </c>
      <c r="CJ366" s="46">
        <f t="shared" si="444"/>
        <v>1208.4629026210584</v>
      </c>
    </row>
    <row r="367" spans="1:88">
      <c r="A367" s="52">
        <v>16.97</v>
      </c>
      <c r="B367" s="39">
        <f t="shared" si="433"/>
        <v>2.8049999999999997</v>
      </c>
      <c r="C367" s="39">
        <f t="shared" si="428"/>
        <v>2.8049999999999997</v>
      </c>
      <c r="D367" s="39">
        <f t="shared" si="429"/>
        <v>133.52038424999998</v>
      </c>
      <c r="E367" s="40">
        <f t="shared" si="430"/>
        <v>5.4245746105656269E+21</v>
      </c>
      <c r="F367" s="41">
        <f t="shared" si="434"/>
        <v>72.200000000000031</v>
      </c>
      <c r="G367" s="41">
        <v>361</v>
      </c>
      <c r="AG367" s="41">
        <v>297</v>
      </c>
      <c r="AH367" s="41">
        <v>1</v>
      </c>
      <c r="AJ367" s="42">
        <f t="shared" si="422"/>
        <v>7907048729191.2246</v>
      </c>
      <c r="AK367" s="42">
        <f t="shared" si="420"/>
        <v>2348393472569793.5</v>
      </c>
      <c r="AL367" s="42">
        <f t="shared" si="431"/>
        <v>2.1336078867751059E+19</v>
      </c>
      <c r="AM367" s="42">
        <f t="shared" si="456"/>
        <v>68.044992408174949</v>
      </c>
      <c r="AN367" s="46">
        <f t="shared" si="421"/>
        <v>9085.3935326278497</v>
      </c>
      <c r="AO367" s="41">
        <v>267</v>
      </c>
      <c r="AP367" s="41">
        <v>1</v>
      </c>
      <c r="AR367" s="42">
        <f t="shared" si="455"/>
        <v>533524468066.02924</v>
      </c>
      <c r="AS367" s="42">
        <f t="shared" si="453"/>
        <v>142451032973629.81</v>
      </c>
      <c r="AT367" s="42">
        <f t="shared" si="451"/>
        <v>3.3337623230860966E+17</v>
      </c>
      <c r="AU367" s="42">
        <f t="shared" si="432"/>
        <v>17.527559808262325</v>
      </c>
      <c r="AV367" s="46">
        <f t="shared" si="454"/>
        <v>2340.2865205640414</v>
      </c>
      <c r="AW367" s="49">
        <v>220</v>
      </c>
      <c r="AX367" s="41">
        <v>16</v>
      </c>
      <c r="AZ367" s="42">
        <f t="shared" si="440"/>
        <v>3478177476.8116693</v>
      </c>
      <c r="BA367" s="42">
        <f t="shared" si="438"/>
        <v>765199044898.56726</v>
      </c>
      <c r="BB367" s="42">
        <f t="shared" si="435"/>
        <v>493460818545876.06</v>
      </c>
      <c r="BC367" s="42">
        <f t="shared" si="452"/>
        <v>4.8298170691797262</v>
      </c>
      <c r="BD367" s="46">
        <f t="shared" si="439"/>
        <v>644.87903093408579</v>
      </c>
      <c r="BE367" s="41">
        <v>175</v>
      </c>
      <c r="BF367" s="41">
        <v>1</v>
      </c>
      <c r="BH367" s="42">
        <f t="shared" si="427"/>
        <v>1228072.958277578</v>
      </c>
      <c r="BI367" s="42">
        <f t="shared" si="425"/>
        <v>214912767.69857615</v>
      </c>
      <c r="BJ367" s="42">
        <f t="shared" si="423"/>
        <v>963790661222.41113</v>
      </c>
      <c r="BK367" s="42">
        <f t="shared" si="436"/>
        <v>33.587132161914134</v>
      </c>
      <c r="BL367" s="46">
        <f t="shared" si="426"/>
        <v>4484.5667921143076</v>
      </c>
      <c r="BM367" s="49">
        <v>130</v>
      </c>
      <c r="BN367" s="41">
        <v>1</v>
      </c>
      <c r="BP367" s="42">
        <f t="shared" si="416"/>
        <v>6644.8764284777199</v>
      </c>
      <c r="BQ367" s="42">
        <f t="shared" ref="BQ367:BQ430" si="459">BM367*BP367</f>
        <v>863833.93570210354</v>
      </c>
      <c r="BR367" s="42">
        <f t="shared" si="457"/>
        <v>1882403635.2000163</v>
      </c>
      <c r="BS367" s="42">
        <f t="shared" si="424"/>
        <v>16.320554800188045</v>
      </c>
      <c r="BT367" s="46">
        <f t="shared" ref="BT367:BT430" si="460">BR367/BQ367</f>
        <v>2179.1267480942893</v>
      </c>
      <c r="BU367" s="41">
        <v>79</v>
      </c>
      <c r="BV367" s="41">
        <v>1</v>
      </c>
      <c r="BX367" s="42">
        <f t="shared" si="450"/>
        <v>2.0631895028191289</v>
      </c>
      <c r="BY367" s="42">
        <f t="shared" si="448"/>
        <v>162.99197072271119</v>
      </c>
      <c r="BZ367" s="42">
        <f t="shared" si="446"/>
        <v>1600319.8681387112</v>
      </c>
      <c r="CA367" s="42">
        <f t="shared" si="458"/>
        <v>73.534816460141769</v>
      </c>
      <c r="CB367" s="46">
        <f t="shared" si="449"/>
        <v>9818.3969495113524</v>
      </c>
      <c r="CC367" s="41">
        <v>24</v>
      </c>
      <c r="CD367" s="41">
        <v>1</v>
      </c>
      <c r="CF367" s="42">
        <f t="shared" si="445"/>
        <v>2.4430640463002334E-2</v>
      </c>
      <c r="CG367" s="42">
        <f t="shared" si="443"/>
        <v>0.58633537111205603</v>
      </c>
      <c r="CH367" s="42">
        <f t="shared" si="441"/>
        <v>781.40618561460224</v>
      </c>
      <c r="CI367" s="42">
        <f t="shared" si="447"/>
        <v>9.9812096352815907</v>
      </c>
      <c r="CJ367" s="46">
        <f t="shared" si="444"/>
        <v>1332.6949457826001</v>
      </c>
    </row>
    <row r="368" spans="1:88">
      <c r="A368" s="52">
        <v>16.97</v>
      </c>
      <c r="B368" s="39">
        <f t="shared" si="433"/>
        <v>2.81</v>
      </c>
      <c r="C368" s="39">
        <f t="shared" si="428"/>
        <v>2.81</v>
      </c>
      <c r="D368" s="39">
        <f t="shared" si="429"/>
        <v>133.99681699999999</v>
      </c>
      <c r="E368" s="40">
        <f t="shared" si="430"/>
        <v>6.231199931715417E+21</v>
      </c>
      <c r="F368" s="41">
        <f t="shared" si="434"/>
        <v>72.400000000000034</v>
      </c>
      <c r="G368" s="41">
        <v>362</v>
      </c>
      <c r="AG368" s="41">
        <v>298</v>
      </c>
      <c r="AH368" s="41">
        <v>1</v>
      </c>
      <c r="AJ368" s="42">
        <f t="shared" si="422"/>
        <v>7907048729191.2246</v>
      </c>
      <c r="AK368" s="42">
        <f t="shared" si="420"/>
        <v>2356300521298985</v>
      </c>
      <c r="AL368" s="42">
        <f t="shared" si="431"/>
        <v>2.4552406253083116E+19</v>
      </c>
      <c r="AM368" s="42">
        <f t="shared" si="456"/>
        <v>77.76226466294122</v>
      </c>
      <c r="AN368" s="46">
        <f t="shared" si="421"/>
        <v>10419.895947545701</v>
      </c>
      <c r="AO368" s="41">
        <v>268</v>
      </c>
      <c r="AP368" s="41">
        <v>1</v>
      </c>
      <c r="AR368" s="42">
        <f t="shared" si="455"/>
        <v>533524468066.02924</v>
      </c>
      <c r="AS368" s="42">
        <f t="shared" si="453"/>
        <v>142984557441695.84</v>
      </c>
      <c r="AT368" s="42">
        <f t="shared" si="451"/>
        <v>3.8363134770442291E+17</v>
      </c>
      <c r="AU368" s="42">
        <f t="shared" si="432"/>
        <v>20.02306097344999</v>
      </c>
      <c r="AV368" s="46">
        <f t="shared" si="454"/>
        <v>2683.0264370392201</v>
      </c>
      <c r="AW368" s="41">
        <v>221</v>
      </c>
      <c r="AX368" s="41">
        <v>1</v>
      </c>
      <c r="AZ368" s="42">
        <f t="shared" si="440"/>
        <v>3478177476.8116693</v>
      </c>
      <c r="BA368" s="42">
        <f t="shared" si="438"/>
        <v>768677222375.37891</v>
      </c>
      <c r="BB368" s="42">
        <f t="shared" si="435"/>
        <v>567848036277639.37</v>
      </c>
      <c r="BC368" s="42">
        <f t="shared" si="452"/>
        <v>5.5130716145527421</v>
      </c>
      <c r="BD368" s="46">
        <f t="shared" si="439"/>
        <v>738.73404824311831</v>
      </c>
      <c r="BE368" s="41">
        <v>176</v>
      </c>
      <c r="BF368" s="41">
        <v>1</v>
      </c>
      <c r="BH368" s="42">
        <f t="shared" si="427"/>
        <v>1228072.958277578</v>
      </c>
      <c r="BI368" s="42">
        <f t="shared" si="425"/>
        <v>216140840.65685374</v>
      </c>
      <c r="BJ368" s="42">
        <f t="shared" si="423"/>
        <v>1109078195854.761</v>
      </c>
      <c r="BK368" s="42">
        <f t="shared" si="436"/>
        <v>38.294010221460141</v>
      </c>
      <c r="BL368" s="46">
        <f t="shared" si="426"/>
        <v>5131.2754798411233</v>
      </c>
      <c r="BM368" s="41">
        <v>131</v>
      </c>
      <c r="BN368" s="41">
        <v>1</v>
      </c>
      <c r="BP368" s="42">
        <f t="shared" ref="BP368:BP431" si="461">BP367*BN368</f>
        <v>6644.8764284777199</v>
      </c>
      <c r="BQ368" s="42">
        <f t="shared" si="459"/>
        <v>870478.81213058135</v>
      </c>
      <c r="BR368" s="42">
        <f t="shared" si="457"/>
        <v>2166168351.2788239</v>
      </c>
      <c r="BS368" s="42">
        <f t="shared" si="424"/>
        <v>18.571180861105098</v>
      </c>
      <c r="BT368" s="46">
        <f t="shared" si="460"/>
        <v>2488.4791233194023</v>
      </c>
      <c r="BU368" s="49">
        <v>80</v>
      </c>
      <c r="BV368" s="41">
        <v>12</v>
      </c>
      <c r="BX368" s="42">
        <f t="shared" si="450"/>
        <v>24.758274033829547</v>
      </c>
      <c r="BY368" s="42">
        <f t="shared" si="448"/>
        <v>1980.6619227063638</v>
      </c>
      <c r="BZ368" s="42">
        <f t="shared" si="446"/>
        <v>1841561.6000000099</v>
      </c>
      <c r="CA368" s="42">
        <f t="shared" si="458"/>
        <v>6.9387528040929523</v>
      </c>
      <c r="CB368" s="46">
        <f t="shared" si="449"/>
        <v>929.77078969828017</v>
      </c>
      <c r="CC368" s="41">
        <v>25</v>
      </c>
      <c r="CD368" s="41">
        <v>1</v>
      </c>
      <c r="CF368" s="42">
        <f t="shared" si="445"/>
        <v>2.4430640463002334E-2</v>
      </c>
      <c r="CG368" s="42">
        <f t="shared" si="443"/>
        <v>0.61076601157505839</v>
      </c>
      <c r="CH368" s="42">
        <f t="shared" si="441"/>
        <v>899.20000000000164</v>
      </c>
      <c r="CI368" s="42">
        <f t="shared" si="447"/>
        <v>10.987198102016626</v>
      </c>
      <c r="CJ368" s="46">
        <f t="shared" si="444"/>
        <v>1472.2495734186691</v>
      </c>
    </row>
    <row r="369" spans="1:88">
      <c r="A369" s="52">
        <v>16.97</v>
      </c>
      <c r="B369" s="39">
        <f t="shared" si="433"/>
        <v>2.8149999999999999</v>
      </c>
      <c r="C369" s="39">
        <f t="shared" si="428"/>
        <v>2.8149999999999999</v>
      </c>
      <c r="D369" s="39">
        <f t="shared" si="429"/>
        <v>134.47409824999997</v>
      </c>
      <c r="E369" s="40">
        <f t="shared" si="430"/>
        <v>7.1577691112191369E+21</v>
      </c>
      <c r="F369" s="41">
        <f t="shared" si="434"/>
        <v>72.600000000000037</v>
      </c>
      <c r="G369" s="41">
        <v>363</v>
      </c>
      <c r="AG369" s="41">
        <v>299</v>
      </c>
      <c r="AH369" s="41">
        <v>1</v>
      </c>
      <c r="AJ369" s="42">
        <f t="shared" si="422"/>
        <v>7907048729191.2246</v>
      </c>
      <c r="AK369" s="42">
        <f t="shared" si="420"/>
        <v>2364207570028176</v>
      </c>
      <c r="AL369" s="42">
        <f t="shared" si="431"/>
        <v>2.8253492497399079E+19</v>
      </c>
      <c r="AM369" s="42">
        <f t="shared" si="456"/>
        <v>88.868509370240062</v>
      </c>
      <c r="AN369" s="46">
        <f t="shared" si="421"/>
        <v>11950.512660384706</v>
      </c>
      <c r="AO369" s="41">
        <v>269</v>
      </c>
      <c r="AP369" s="41">
        <v>1</v>
      </c>
      <c r="AR369" s="42">
        <f t="shared" si="455"/>
        <v>533524468066.02924</v>
      </c>
      <c r="AS369" s="42">
        <f t="shared" si="453"/>
        <v>143518081909761.87</v>
      </c>
      <c r="AT369" s="42">
        <f t="shared" si="451"/>
        <v>4.4146082027185965E+17</v>
      </c>
      <c r="AU369" s="42">
        <f t="shared" si="432"/>
        <v>22.874252127593547</v>
      </c>
      <c r="AV369" s="46">
        <f t="shared" si="454"/>
        <v>3075.9944280012855</v>
      </c>
      <c r="AW369" s="41">
        <v>222</v>
      </c>
      <c r="AX369" s="41">
        <v>1</v>
      </c>
      <c r="AZ369" s="42">
        <f t="shared" si="440"/>
        <v>3478177476.8116693</v>
      </c>
      <c r="BA369" s="42">
        <f t="shared" si="438"/>
        <v>772155399852.19055</v>
      </c>
      <c r="BB369" s="42">
        <f t="shared" si="435"/>
        <v>653446756593090.75</v>
      </c>
      <c r="BC369" s="42">
        <f t="shared" si="452"/>
        <v>6.2931321708358796</v>
      </c>
      <c r="BD369" s="46">
        <f t="shared" si="439"/>
        <v>846.26327384121964</v>
      </c>
      <c r="BE369" s="41">
        <v>177</v>
      </c>
      <c r="BF369" s="41">
        <v>1</v>
      </c>
      <c r="BH369" s="42">
        <f t="shared" si="427"/>
        <v>1228072.958277578</v>
      </c>
      <c r="BI369" s="42">
        <f t="shared" si="425"/>
        <v>217368913.61513132</v>
      </c>
      <c r="BJ369" s="42">
        <f t="shared" si="423"/>
        <v>1276263196470.8767</v>
      </c>
      <c r="BK369" s="42">
        <f t="shared" si="436"/>
        <v>43.662054778770603</v>
      </c>
      <c r="BL369" s="46">
        <f t="shared" si="426"/>
        <v>5871.4154441172786</v>
      </c>
      <c r="BM369" s="41">
        <v>132</v>
      </c>
      <c r="BN369" s="41">
        <v>1</v>
      </c>
      <c r="BP369" s="42">
        <f t="shared" si="461"/>
        <v>6644.8764284777199</v>
      </c>
      <c r="BQ369" s="42">
        <f t="shared" si="459"/>
        <v>877123.68855905905</v>
      </c>
      <c r="BR369" s="42">
        <f t="shared" si="457"/>
        <v>2492701555.6071734</v>
      </c>
      <c r="BS369" s="42">
        <f t="shared" si="424"/>
        <v>21.133469617753974</v>
      </c>
      <c r="BT369" s="46">
        <f t="shared" si="460"/>
        <v>2841.9042697412374</v>
      </c>
      <c r="BU369" s="41">
        <v>81</v>
      </c>
      <c r="BV369" s="41">
        <v>1</v>
      </c>
      <c r="BX369" s="42">
        <f t="shared" si="450"/>
        <v>24.758274033829547</v>
      </c>
      <c r="BY369" s="42">
        <f t="shared" si="448"/>
        <v>2005.4201967401934</v>
      </c>
      <c r="BZ369" s="42">
        <f t="shared" si="446"/>
        <v>2119162.8353153737</v>
      </c>
      <c r="CA369" s="42">
        <f t="shared" si="458"/>
        <v>7.8581498053504628</v>
      </c>
      <c r="CB369" s="46">
        <f t="shared" si="449"/>
        <v>1056.7176089879163</v>
      </c>
      <c r="CC369" s="41">
        <v>26</v>
      </c>
      <c r="CD369" s="41">
        <v>1</v>
      </c>
      <c r="CF369" s="42">
        <f t="shared" si="445"/>
        <v>2.4430640463002334E-2</v>
      </c>
      <c r="CG369" s="42">
        <f t="shared" si="443"/>
        <v>0.63519665203806075</v>
      </c>
      <c r="CH369" s="42">
        <f t="shared" si="441"/>
        <v>1034.7474781813307</v>
      </c>
      <c r="CI369" s="42">
        <f t="shared" si="447"/>
        <v>12.113999058660557</v>
      </c>
      <c r="CJ369" s="46">
        <f t="shared" si="444"/>
        <v>1629.0190996147269</v>
      </c>
    </row>
    <row r="370" spans="1:88">
      <c r="A370" s="52">
        <v>16.97</v>
      </c>
      <c r="B370" s="39">
        <f t="shared" si="433"/>
        <v>2.8200000000000003</v>
      </c>
      <c r="C370" s="39">
        <f t="shared" si="428"/>
        <v>2.8200000000000003</v>
      </c>
      <c r="D370" s="39">
        <f t="shared" si="429"/>
        <v>134.95222800000002</v>
      </c>
      <c r="E370" s="40">
        <f t="shared" si="430"/>
        <v>8.2221176035060126E+21</v>
      </c>
      <c r="F370" s="41">
        <f t="shared" si="434"/>
        <v>72.80000000000004</v>
      </c>
      <c r="G370" s="41">
        <v>364</v>
      </c>
      <c r="AG370" s="49">
        <v>300</v>
      </c>
      <c r="AH370" s="41">
        <v>14</v>
      </c>
      <c r="AJ370" s="42">
        <f t="shared" si="422"/>
        <v>110698682208677.14</v>
      </c>
      <c r="AK370" s="42">
        <f t="shared" si="420"/>
        <v>3.3209604662603144E+16</v>
      </c>
      <c r="AL370" s="42">
        <f t="shared" si="431"/>
        <v>3.2512386429913735E+19</v>
      </c>
      <c r="AM370" s="42">
        <f t="shared" si="456"/>
        <v>7.2544598853365407</v>
      </c>
      <c r="AN370" s="46">
        <f t="shared" si="421"/>
        <v>979.00552446279085</v>
      </c>
      <c r="AO370" s="49">
        <v>270</v>
      </c>
      <c r="AP370" s="41">
        <v>1</v>
      </c>
      <c r="AR370" s="42">
        <f t="shared" si="455"/>
        <v>533524468066.02924</v>
      </c>
      <c r="AS370" s="42">
        <f t="shared" si="453"/>
        <v>144051606377827.91</v>
      </c>
      <c r="AT370" s="42">
        <f t="shared" si="451"/>
        <v>5.0800603796740096E+17</v>
      </c>
      <c r="AU370" s="42">
        <f t="shared" si="432"/>
        <v>26.131883272014317</v>
      </c>
      <c r="AV370" s="46">
        <f t="shared" si="454"/>
        <v>3526.5558693942626</v>
      </c>
      <c r="AW370" s="41">
        <v>223</v>
      </c>
      <c r="AX370" s="41">
        <v>1</v>
      </c>
      <c r="AZ370" s="42">
        <f t="shared" si="440"/>
        <v>3478177476.8116693</v>
      </c>
      <c r="BA370" s="42">
        <f t="shared" si="438"/>
        <v>775633577329.00232</v>
      </c>
      <c r="BB370" s="42">
        <f t="shared" si="435"/>
        <v>751946452768064.25</v>
      </c>
      <c r="BC370" s="42">
        <f t="shared" si="452"/>
        <v>7.1837341920637963</v>
      </c>
      <c r="BD370" s="46">
        <f t="shared" si="439"/>
        <v>969.46093457878931</v>
      </c>
      <c r="BE370" s="41">
        <v>178</v>
      </c>
      <c r="BF370" s="41">
        <v>1</v>
      </c>
      <c r="BH370" s="42">
        <f t="shared" si="427"/>
        <v>1228072.958277578</v>
      </c>
      <c r="BI370" s="42">
        <f t="shared" si="425"/>
        <v>218596986.57340887</v>
      </c>
      <c r="BJ370" s="42">
        <f t="shared" si="423"/>
        <v>1468645415562.6211</v>
      </c>
      <c r="BK370" s="42">
        <f t="shared" si="436"/>
        <v>49.784336589288635</v>
      </c>
      <c r="BL370" s="46">
        <f t="shared" si="426"/>
        <v>6718.5071422264236</v>
      </c>
      <c r="BM370" s="41">
        <v>133</v>
      </c>
      <c r="BN370" s="41">
        <v>1</v>
      </c>
      <c r="BP370" s="42">
        <f t="shared" si="461"/>
        <v>6644.8764284777199</v>
      </c>
      <c r="BQ370" s="42">
        <f t="shared" si="459"/>
        <v>883768.56498753675</v>
      </c>
      <c r="BR370" s="42">
        <f t="shared" si="457"/>
        <v>2868448077.2707353</v>
      </c>
      <c r="BS370" s="42">
        <f t="shared" si="424"/>
        <v>24.050736713537759</v>
      </c>
      <c r="BT370" s="46">
        <f t="shared" si="460"/>
        <v>3245.700504533319</v>
      </c>
      <c r="BU370" s="41">
        <v>82</v>
      </c>
      <c r="BV370" s="41">
        <v>1</v>
      </c>
      <c r="BX370" s="42">
        <f t="shared" si="450"/>
        <v>24.758274033829547</v>
      </c>
      <c r="BY370" s="42">
        <f t="shared" si="448"/>
        <v>2030.1784707740228</v>
      </c>
      <c r="BZ370" s="42">
        <f t="shared" si="446"/>
        <v>2438602.6264196429</v>
      </c>
      <c r="CA370" s="42">
        <f t="shared" si="458"/>
        <v>8.9007532249348174</v>
      </c>
      <c r="CB370" s="46">
        <f t="shared" si="449"/>
        <v>1201.176478583139</v>
      </c>
      <c r="CC370" s="41">
        <v>27</v>
      </c>
      <c r="CD370" s="41">
        <v>1</v>
      </c>
      <c r="CF370" s="42">
        <f t="shared" si="445"/>
        <v>2.4430640463002334E-2</v>
      </c>
      <c r="CG370" s="42">
        <f t="shared" si="443"/>
        <v>0.659627292501063</v>
      </c>
      <c r="CH370" s="42">
        <f t="shared" si="441"/>
        <v>1190.7239386814617</v>
      </c>
      <c r="CI370" s="42">
        <f t="shared" si="447"/>
        <v>13.376189395876024</v>
      </c>
      <c r="CJ370" s="46">
        <f t="shared" si="444"/>
        <v>1805.1465611234437</v>
      </c>
    </row>
    <row r="371" spans="1:88">
      <c r="A371" s="52">
        <v>16.97</v>
      </c>
      <c r="B371" s="39">
        <f t="shared" si="433"/>
        <v>2.8250000000000002</v>
      </c>
      <c r="C371" s="39">
        <f t="shared" si="428"/>
        <v>2.8250000000000002</v>
      </c>
      <c r="D371" s="39">
        <f t="shared" si="429"/>
        <v>135.43120625</v>
      </c>
      <c r="E371" s="40">
        <f t="shared" si="430"/>
        <v>9.4447329657395211E+21</v>
      </c>
      <c r="F371" s="41">
        <f t="shared" si="434"/>
        <v>73.000000000000028</v>
      </c>
      <c r="G371" s="41">
        <v>365</v>
      </c>
      <c r="AG371" s="41">
        <v>301</v>
      </c>
      <c r="AJ371" s="42"/>
      <c r="AK371" s="42"/>
      <c r="AN371" s="46"/>
      <c r="AO371" s="41">
        <v>271</v>
      </c>
      <c r="AP371" s="41">
        <v>1</v>
      </c>
      <c r="AR371" s="42">
        <f t="shared" si="455"/>
        <v>533524468066.02924</v>
      </c>
      <c r="AS371" s="42">
        <f t="shared" si="453"/>
        <v>144585130845893.94</v>
      </c>
      <c r="AT371" s="42">
        <f t="shared" si="451"/>
        <v>5.845803556384201E+17</v>
      </c>
      <c r="AU371" s="42">
        <f t="shared" si="432"/>
        <v>29.853952546500302</v>
      </c>
      <c r="AV371" s="46">
        <f t="shared" si="454"/>
        <v>4043.1568047027954</v>
      </c>
      <c r="AW371" s="41">
        <v>224</v>
      </c>
      <c r="AX371" s="41">
        <v>1</v>
      </c>
      <c r="AZ371" s="42">
        <f t="shared" si="440"/>
        <v>3478177476.8116693</v>
      </c>
      <c r="BA371" s="42">
        <f t="shared" si="438"/>
        <v>779111754805.81396</v>
      </c>
      <c r="BB371" s="42">
        <f t="shared" si="435"/>
        <v>865291142087588.75</v>
      </c>
      <c r="BC371" s="42">
        <f t="shared" si="452"/>
        <v>8.200564606843443</v>
      </c>
      <c r="BD371" s="46">
        <f t="shared" si="439"/>
        <v>1110.6123566358644</v>
      </c>
      <c r="BE371" s="41">
        <v>179</v>
      </c>
      <c r="BF371" s="41">
        <v>1</v>
      </c>
      <c r="BH371" s="42">
        <f t="shared" si="427"/>
        <v>1228072.958277578</v>
      </c>
      <c r="BI371" s="42">
        <f t="shared" si="425"/>
        <v>219825059.53168646</v>
      </c>
      <c r="BJ371" s="42">
        <f t="shared" si="423"/>
        <v>1690021761889.8167</v>
      </c>
      <c r="BK371" s="42">
        <f t="shared" si="436"/>
        <v>56.767053257596203</v>
      </c>
      <c r="BL371" s="46">
        <f t="shared" si="426"/>
        <v>7688.0304979342454</v>
      </c>
      <c r="BM371" s="41">
        <v>134</v>
      </c>
      <c r="BN371" s="41">
        <v>1</v>
      </c>
      <c r="BP371" s="42">
        <f t="shared" si="461"/>
        <v>6644.8764284777199</v>
      </c>
      <c r="BQ371" s="42">
        <f t="shared" si="459"/>
        <v>890413.44141601445</v>
      </c>
      <c r="BR371" s="42">
        <f t="shared" si="457"/>
        <v>3300823753.6910381</v>
      </c>
      <c r="BS371" s="42">
        <f t="shared" si="424"/>
        <v>27.37233723350236</v>
      </c>
      <c r="BT371" s="46">
        <f t="shared" si="460"/>
        <v>3707.0686494150127</v>
      </c>
      <c r="BU371" s="41">
        <v>83</v>
      </c>
      <c r="BV371" s="41">
        <v>1</v>
      </c>
      <c r="BX371" s="42">
        <f t="shared" si="450"/>
        <v>24.758274033829547</v>
      </c>
      <c r="BY371" s="42">
        <f t="shared" si="448"/>
        <v>2054.9367448078524</v>
      </c>
      <c r="BZ371" s="42">
        <f t="shared" si="446"/>
        <v>2806185.5255048345</v>
      </c>
      <c r="CA371" s="42">
        <f t="shared" si="458"/>
        <v>10.08321843737593</v>
      </c>
      <c r="CB371" s="46">
        <f t="shared" si="449"/>
        <v>1365.5824358560624</v>
      </c>
      <c r="CC371" s="41">
        <v>28</v>
      </c>
      <c r="CD371" s="41">
        <v>1</v>
      </c>
      <c r="CF371" s="42">
        <f t="shared" si="445"/>
        <v>2.4430640463002334E-2</v>
      </c>
      <c r="CG371" s="42">
        <f t="shared" si="443"/>
        <v>0.68405793296406536</v>
      </c>
      <c r="CH371" s="42">
        <f t="shared" si="441"/>
        <v>1370.2077761254025</v>
      </c>
      <c r="CI371" s="42">
        <f t="shared" si="447"/>
        <v>14.790225566861743</v>
      </c>
      <c r="CJ371" s="46">
        <f t="shared" si="444"/>
        <v>2003.0580892296759</v>
      </c>
    </row>
    <row r="372" spans="1:88">
      <c r="A372" s="52">
        <v>16.97</v>
      </c>
      <c r="B372" s="39">
        <f t="shared" si="433"/>
        <v>2.83</v>
      </c>
      <c r="C372" s="39">
        <f t="shared" si="428"/>
        <v>2.83</v>
      </c>
      <c r="D372" s="39">
        <f t="shared" si="429"/>
        <v>135.91103299999997</v>
      </c>
      <c r="E372" s="40">
        <f t="shared" si="430"/>
        <v>1.0849149221131256E+22</v>
      </c>
      <c r="F372" s="41">
        <f t="shared" si="434"/>
        <v>73.200000000000031</v>
      </c>
      <c r="G372" s="41">
        <v>366</v>
      </c>
      <c r="AH372" s="48"/>
      <c r="AK372" s="42"/>
      <c r="AO372" s="41">
        <v>272</v>
      </c>
      <c r="AP372" s="41">
        <v>1</v>
      </c>
      <c r="AR372" s="42">
        <f t="shared" si="455"/>
        <v>533524468066.02924</v>
      </c>
      <c r="AS372" s="42">
        <f t="shared" si="453"/>
        <v>145118655313959.94</v>
      </c>
      <c r="AT372" s="42">
        <f t="shared" si="451"/>
        <v>6.7269499995248883E+17</v>
      </c>
      <c r="AU372" s="42">
        <f t="shared" si="432"/>
        <v>34.106742374248981</v>
      </c>
      <c r="AV372" s="46">
        <f t="shared" si="454"/>
        <v>4635.4825883490512</v>
      </c>
      <c r="AW372" s="41">
        <v>225</v>
      </c>
      <c r="AX372" s="41">
        <v>1</v>
      </c>
      <c r="AZ372" s="42">
        <f t="shared" si="440"/>
        <v>3478177476.8116693</v>
      </c>
      <c r="BA372" s="42">
        <f t="shared" si="438"/>
        <v>782589932282.62561</v>
      </c>
      <c r="BB372" s="42">
        <f t="shared" si="435"/>
        <v>995717730113960.87</v>
      </c>
      <c r="BC372" s="42">
        <f t="shared" si="452"/>
        <v>9.3615394217222168</v>
      </c>
      <c r="BD372" s="46">
        <f t="shared" si="439"/>
        <v>1272.3364932764889</v>
      </c>
      <c r="BE372" s="49">
        <v>180</v>
      </c>
      <c r="BF372" s="41">
        <v>8</v>
      </c>
      <c r="BH372" s="42">
        <f t="shared" si="427"/>
        <v>9824583.666220624</v>
      </c>
      <c r="BI372" s="42">
        <f t="shared" si="425"/>
        <v>1768425059.9197123</v>
      </c>
      <c r="BJ372" s="42">
        <f t="shared" si="423"/>
        <v>1944761191628.8235</v>
      </c>
      <c r="BK372" s="42">
        <f t="shared" si="436"/>
        <v>8.0914229976342806</v>
      </c>
      <c r="BL372" s="46">
        <f t="shared" si="426"/>
        <v>1099.7136580484314</v>
      </c>
      <c r="BM372" s="41">
        <v>135</v>
      </c>
      <c r="BN372" s="41">
        <v>1</v>
      </c>
      <c r="BP372" s="42">
        <f t="shared" si="461"/>
        <v>6644.8764284777199</v>
      </c>
      <c r="BQ372" s="42">
        <f t="shared" si="459"/>
        <v>897058.31784449215</v>
      </c>
      <c r="BR372" s="42">
        <f t="shared" si="457"/>
        <v>3798361702.4000349</v>
      </c>
      <c r="BS372" s="42">
        <f t="shared" si="424"/>
        <v>31.154510183947515</v>
      </c>
      <c r="BT372" s="46">
        <f t="shared" si="460"/>
        <v>4234.2416617093259</v>
      </c>
      <c r="BU372" s="41">
        <v>84</v>
      </c>
      <c r="BV372" s="41">
        <v>1</v>
      </c>
      <c r="BX372" s="42">
        <f t="shared" si="450"/>
        <v>24.758274033829547</v>
      </c>
      <c r="BY372" s="42">
        <f t="shared" si="448"/>
        <v>2079.6950188416818</v>
      </c>
      <c r="BZ372" s="42">
        <f t="shared" si="446"/>
        <v>3229165.9371355115</v>
      </c>
      <c r="CA372" s="42">
        <f t="shared" si="458"/>
        <v>11.424468319511137</v>
      </c>
      <c r="CB372" s="46">
        <f t="shared" si="449"/>
        <v>1552.7112907805324</v>
      </c>
      <c r="CC372" s="41">
        <v>29</v>
      </c>
      <c r="CD372" s="41">
        <v>1</v>
      </c>
      <c r="CF372" s="42">
        <f t="shared" si="445"/>
        <v>2.4430640463002334E-2</v>
      </c>
      <c r="CG372" s="42">
        <f t="shared" si="443"/>
        <v>0.70848857342706772</v>
      </c>
      <c r="CH372" s="42">
        <f t="shared" si="441"/>
        <v>1576.7411802419431</v>
      </c>
      <c r="CI372" s="42">
        <f t="shared" si="447"/>
        <v>16.374680946683487</v>
      </c>
      <c r="CJ372" s="46">
        <f t="shared" si="444"/>
        <v>2225.4998025091704</v>
      </c>
    </row>
    <row r="373" spans="1:88">
      <c r="A373" s="52">
        <v>16.97</v>
      </c>
      <c r="B373" s="39">
        <f t="shared" si="433"/>
        <v>2.835</v>
      </c>
      <c r="C373" s="39">
        <f t="shared" si="428"/>
        <v>2.835</v>
      </c>
      <c r="D373" s="39">
        <f t="shared" si="429"/>
        <v>136.39170824999999</v>
      </c>
      <c r="E373" s="40">
        <f t="shared" si="430"/>
        <v>1.2462399863430836E+22</v>
      </c>
      <c r="F373" s="41">
        <f t="shared" si="434"/>
        <v>73.400000000000034</v>
      </c>
      <c r="G373" s="41">
        <v>367</v>
      </c>
      <c r="AG373" s="49"/>
      <c r="AH373" s="48"/>
      <c r="AK373" s="42"/>
      <c r="AO373" s="41">
        <v>273</v>
      </c>
      <c r="AP373" s="41">
        <v>1</v>
      </c>
      <c r="AR373" s="42">
        <f t="shared" si="455"/>
        <v>533524468066.02924</v>
      </c>
      <c r="AS373" s="42">
        <f t="shared" si="453"/>
        <v>145652179782025.97</v>
      </c>
      <c r="AT373" s="42">
        <f t="shared" si="451"/>
        <v>7.7408887597298176E+17</v>
      </c>
      <c r="AU373" s="42">
        <f t="shared" si="432"/>
        <v>38.966003857810144</v>
      </c>
      <c r="AV373" s="46">
        <f t="shared" si="454"/>
        <v>5314.6398298428157</v>
      </c>
      <c r="AW373" s="41">
        <v>226</v>
      </c>
      <c r="AX373" s="41">
        <v>1</v>
      </c>
      <c r="AZ373" s="42">
        <f t="shared" si="440"/>
        <v>3478177476.8116693</v>
      </c>
      <c r="BA373" s="42">
        <f t="shared" si="438"/>
        <v>786068109759.43726</v>
      </c>
      <c r="BB373" s="42">
        <f t="shared" si="435"/>
        <v>1145800130140290.7</v>
      </c>
      <c r="BC373" s="42">
        <f t="shared" si="452"/>
        <v>10.687120860774455</v>
      </c>
      <c r="BD373" s="46">
        <f t="shared" si="439"/>
        <v>1457.6346704752382</v>
      </c>
      <c r="BE373" s="41">
        <v>181</v>
      </c>
      <c r="BF373" s="41">
        <v>1</v>
      </c>
      <c r="BH373" s="42">
        <f t="shared" si="427"/>
        <v>9824583.666220624</v>
      </c>
      <c r="BI373" s="42">
        <f t="shared" si="425"/>
        <v>1778249643.585933</v>
      </c>
      <c r="BJ373" s="42">
        <f t="shared" si="423"/>
        <v>2237890879180.248</v>
      </c>
      <c r="BK373" s="42">
        <f t="shared" si="436"/>
        <v>9.2269508487655951</v>
      </c>
      <c r="BL373" s="46">
        <f t="shared" si="426"/>
        <v>1258.4795882019268</v>
      </c>
      <c r="BM373" s="41">
        <v>136</v>
      </c>
      <c r="BN373" s="41">
        <v>1</v>
      </c>
      <c r="BP373" s="42">
        <f t="shared" si="461"/>
        <v>6644.8764284777199</v>
      </c>
      <c r="BQ373" s="42">
        <f t="shared" si="459"/>
        <v>903703.19427296985</v>
      </c>
      <c r="BR373" s="42">
        <f t="shared" si="457"/>
        <v>4370880623.3989096</v>
      </c>
      <c r="BS373" s="42">
        <f t="shared" si="424"/>
        <v>35.46134135689077</v>
      </c>
      <c r="BT373" s="46">
        <f t="shared" si="460"/>
        <v>4836.6329245027046</v>
      </c>
      <c r="BU373" s="41">
        <v>85</v>
      </c>
      <c r="BV373" s="41">
        <v>1</v>
      </c>
      <c r="BX373" s="42">
        <f t="shared" si="450"/>
        <v>24.758274033829547</v>
      </c>
      <c r="BY373" s="42">
        <f t="shared" si="448"/>
        <v>2104.4532928755116</v>
      </c>
      <c r="BZ373" s="42">
        <f t="shared" si="446"/>
        <v>3715891.2000000207</v>
      </c>
      <c r="CA373" s="42">
        <f t="shared" si="458"/>
        <v>12.946003779314005</v>
      </c>
      <c r="CB373" s="46">
        <f t="shared" si="449"/>
        <v>1765.727570471593</v>
      </c>
      <c r="CC373" s="49">
        <v>30</v>
      </c>
      <c r="CD373" s="41">
        <v>1</v>
      </c>
      <c r="CF373" s="42">
        <f t="shared" si="445"/>
        <v>2.4430640463002334E-2</v>
      </c>
      <c r="CG373" s="42">
        <f t="shared" si="443"/>
        <v>0.73291921389006998</v>
      </c>
      <c r="CH373" s="42">
        <f t="shared" si="441"/>
        <v>1814.4000000000033</v>
      </c>
      <c r="CI373" s="42">
        <f t="shared" si="447"/>
        <v>18.150515383108008</v>
      </c>
      <c r="CJ373" s="46">
        <f t="shared" si="444"/>
        <v>2475.5797987200044</v>
      </c>
    </row>
    <row r="374" spans="1:88">
      <c r="A374" s="52">
        <v>16.97</v>
      </c>
      <c r="B374" s="39">
        <f t="shared" si="433"/>
        <v>2.84</v>
      </c>
      <c r="C374" s="39">
        <f t="shared" si="428"/>
        <v>2.84</v>
      </c>
      <c r="D374" s="39">
        <f t="shared" si="429"/>
        <v>136.87323199999997</v>
      </c>
      <c r="E374" s="40">
        <f t="shared" si="430"/>
        <v>1.4315538222438278E+22</v>
      </c>
      <c r="F374" s="41">
        <f t="shared" si="434"/>
        <v>73.600000000000037</v>
      </c>
      <c r="G374" s="41">
        <v>368</v>
      </c>
      <c r="AH374" s="48"/>
      <c r="AK374" s="42"/>
      <c r="AO374" s="41">
        <v>274</v>
      </c>
      <c r="AP374" s="41">
        <v>1</v>
      </c>
      <c r="AR374" s="42">
        <f t="shared" si="455"/>
        <v>533524468066.02924</v>
      </c>
      <c r="AS374" s="42">
        <f t="shared" si="453"/>
        <v>146185704250092</v>
      </c>
      <c r="AT374" s="42">
        <f t="shared" si="451"/>
        <v>8.9076286292865498E+17</v>
      </c>
      <c r="AU374" s="42">
        <f t="shared" si="432"/>
        <v>44.518310655490666</v>
      </c>
      <c r="AV374" s="46">
        <f t="shared" si="454"/>
        <v>6093.3650625970449</v>
      </c>
      <c r="AW374" s="41">
        <v>227</v>
      </c>
      <c r="AX374" s="41">
        <v>1</v>
      </c>
      <c r="AZ374" s="42">
        <f t="shared" si="440"/>
        <v>3478177476.8116693</v>
      </c>
      <c r="BA374" s="42">
        <f t="shared" si="438"/>
        <v>789546287236.2489</v>
      </c>
      <c r="BB374" s="42">
        <f t="shared" si="435"/>
        <v>1318500027512880</v>
      </c>
      <c r="BC374" s="42">
        <f t="shared" si="452"/>
        <v>12.200679678353502</v>
      </c>
      <c r="BD374" s="46">
        <f t="shared" si="439"/>
        <v>1669.946460172964</v>
      </c>
      <c r="BE374" s="41">
        <v>182</v>
      </c>
      <c r="BF374" s="41">
        <v>1</v>
      </c>
      <c r="BH374" s="42">
        <f t="shared" si="427"/>
        <v>9824583.666220624</v>
      </c>
      <c r="BI374" s="42">
        <f t="shared" si="425"/>
        <v>1788074227.2521536</v>
      </c>
      <c r="BJ374" s="42">
        <f t="shared" si="423"/>
        <v>2575195366236.0854</v>
      </c>
      <c r="BK374" s="42">
        <f t="shared" si="436"/>
        <v>10.52218943652122</v>
      </c>
      <c r="BL374" s="46">
        <f t="shared" si="426"/>
        <v>1440.2060758929179</v>
      </c>
      <c r="BM374" s="41">
        <v>137</v>
      </c>
      <c r="BN374" s="41">
        <v>1</v>
      </c>
      <c r="BP374" s="42">
        <f t="shared" si="461"/>
        <v>6644.8764284777199</v>
      </c>
      <c r="BQ374" s="42">
        <f t="shared" si="459"/>
        <v>910348.07070144766</v>
      </c>
      <c r="BR374" s="42">
        <f t="shared" si="457"/>
        <v>5029678449.6798401</v>
      </c>
      <c r="BS374" s="42">
        <f t="shared" si="424"/>
        <v>40.365861213966404</v>
      </c>
      <c r="BT374" s="46">
        <f t="shared" si="460"/>
        <v>5525.0058868190245</v>
      </c>
      <c r="BU374" s="41">
        <v>86</v>
      </c>
      <c r="BV374" s="41">
        <v>1</v>
      </c>
      <c r="BX374" s="42">
        <f t="shared" si="450"/>
        <v>24.758274033829547</v>
      </c>
      <c r="BY374" s="42">
        <f t="shared" si="448"/>
        <v>2129.2115669093409</v>
      </c>
      <c r="BZ374" s="42">
        <f t="shared" si="446"/>
        <v>4275966.2183272913</v>
      </c>
      <c r="CA374" s="42">
        <f t="shared" si="458"/>
        <v>14.672257024786981</v>
      </c>
      <c r="CB374" s="46">
        <f t="shared" si="449"/>
        <v>2008.2392397172978</v>
      </c>
      <c r="CC374" s="41">
        <v>31</v>
      </c>
      <c r="CD374" s="41">
        <v>1</v>
      </c>
      <c r="CF374" s="42">
        <f t="shared" si="445"/>
        <v>2.4430640463002334E-2</v>
      </c>
      <c r="CG374" s="42">
        <f t="shared" si="443"/>
        <v>0.75734985435307234</v>
      </c>
      <c r="CH374" s="42">
        <f t="shared" si="441"/>
        <v>2087.874130042615</v>
      </c>
      <c r="CI374" s="42">
        <f t="shared" si="447"/>
        <v>20.14138098826367</v>
      </c>
      <c r="CJ374" s="46">
        <f t="shared" si="444"/>
        <v>2756.815912807002</v>
      </c>
    </row>
    <row r="375" spans="1:88">
      <c r="A375" s="52">
        <v>16.97</v>
      </c>
      <c r="B375" s="39">
        <f t="shared" si="433"/>
        <v>2.8449999999999998</v>
      </c>
      <c r="C375" s="39">
        <f t="shared" si="428"/>
        <v>2.8449999999999998</v>
      </c>
      <c r="D375" s="39">
        <f t="shared" si="429"/>
        <v>137.35560424999997</v>
      </c>
      <c r="E375" s="40">
        <f t="shared" si="430"/>
        <v>1.6444235207012029E+22</v>
      </c>
      <c r="F375" s="41">
        <f t="shared" si="434"/>
        <v>73.80000000000004</v>
      </c>
      <c r="G375" s="41">
        <v>369</v>
      </c>
      <c r="AH375" s="48"/>
      <c r="AK375" s="42"/>
      <c r="AO375" s="41">
        <v>275</v>
      </c>
      <c r="AP375" s="41">
        <v>1</v>
      </c>
      <c r="AR375" s="42">
        <f t="shared" si="455"/>
        <v>533524468066.02924</v>
      </c>
      <c r="AS375" s="42">
        <f t="shared" si="453"/>
        <v>146719228718158.03</v>
      </c>
      <c r="AT375" s="42">
        <f t="shared" si="451"/>
        <v>1.0250192751895438E+18</v>
      </c>
      <c r="AU375" s="42">
        <f t="shared" si="432"/>
        <v>50.862606610159382</v>
      </c>
      <c r="AV375" s="46">
        <f t="shared" si="454"/>
        <v>6986.2640646684849</v>
      </c>
      <c r="AW375" s="41">
        <v>228</v>
      </c>
      <c r="AX375" s="41">
        <v>1</v>
      </c>
      <c r="AZ375" s="42">
        <f t="shared" si="440"/>
        <v>3478177476.8116693</v>
      </c>
      <c r="BA375" s="42">
        <f t="shared" si="438"/>
        <v>793024464713.06067</v>
      </c>
      <c r="BB375" s="42">
        <f t="shared" si="435"/>
        <v>1517225289450456.2</v>
      </c>
      <c r="BC375" s="42">
        <f t="shared" si="452"/>
        <v>13.928909086489814</v>
      </c>
      <c r="BD375" s="46">
        <f t="shared" si="439"/>
        <v>1913.2137241181235</v>
      </c>
      <c r="BE375" s="41">
        <v>183</v>
      </c>
      <c r="BF375" s="41">
        <v>1</v>
      </c>
      <c r="BH375" s="42">
        <f t="shared" si="427"/>
        <v>9824583.666220624</v>
      </c>
      <c r="BI375" s="42">
        <f t="shared" si="425"/>
        <v>1797898810.9183743</v>
      </c>
      <c r="BJ375" s="42">
        <f t="shared" si="423"/>
        <v>2963330643457.9141</v>
      </c>
      <c r="BK375" s="42">
        <f t="shared" si="436"/>
        <v>11.999647351003746</v>
      </c>
      <c r="BL375" s="46">
        <f t="shared" si="426"/>
        <v>1648.218812684031</v>
      </c>
      <c r="BM375" s="41">
        <v>138</v>
      </c>
      <c r="BN375" s="41">
        <v>1</v>
      </c>
      <c r="BP375" s="42">
        <f t="shared" si="461"/>
        <v>6644.8764284777199</v>
      </c>
      <c r="BQ375" s="42">
        <f t="shared" si="459"/>
        <v>916992.94712992536</v>
      </c>
      <c r="BR375" s="42">
        <f t="shared" si="457"/>
        <v>5787755163.0037203</v>
      </c>
      <c r="BS375" s="42">
        <f t="shared" si="424"/>
        <v>45.951296766661471</v>
      </c>
      <c r="BT375" s="46">
        <f t="shared" si="460"/>
        <v>6311.6681334558562</v>
      </c>
      <c r="BU375" s="41">
        <v>87</v>
      </c>
      <c r="BV375" s="41">
        <v>1</v>
      </c>
      <c r="BX375" s="42">
        <f t="shared" si="450"/>
        <v>24.758274033829547</v>
      </c>
      <c r="BY375" s="42">
        <f t="shared" si="448"/>
        <v>2153.9698409431708</v>
      </c>
      <c r="BZ375" s="42">
        <f t="shared" si="446"/>
        <v>4920442.8880594941</v>
      </c>
      <c r="CA375" s="42">
        <f t="shared" si="458"/>
        <v>16.630993481073297</v>
      </c>
      <c r="CB375" s="46">
        <f t="shared" si="449"/>
        <v>2284.3601588706333</v>
      </c>
      <c r="CC375" s="41">
        <v>32</v>
      </c>
      <c r="CD375" s="41">
        <v>1</v>
      </c>
      <c r="CF375" s="42">
        <f t="shared" si="445"/>
        <v>2.4430640463002334E-2</v>
      </c>
      <c r="CG375" s="42">
        <f t="shared" si="443"/>
        <v>0.7817804948160747</v>
      </c>
      <c r="CH375" s="42">
        <f t="shared" si="441"/>
        <v>2402.5600039352908</v>
      </c>
      <c r="CI375" s="42">
        <f t="shared" si="447"/>
        <v>22.373968818145894</v>
      </c>
      <c r="CJ375" s="46">
        <f t="shared" si="444"/>
        <v>3073.190006487087</v>
      </c>
    </row>
    <row r="376" spans="1:88">
      <c r="A376" s="52">
        <v>16.97</v>
      </c>
      <c r="B376" s="39">
        <f t="shared" si="433"/>
        <v>2.85</v>
      </c>
      <c r="C376" s="39">
        <f t="shared" si="428"/>
        <v>2.85</v>
      </c>
      <c r="D376" s="39">
        <f t="shared" si="429"/>
        <v>137.83882500000001</v>
      </c>
      <c r="E376" s="40">
        <f t="shared" si="430"/>
        <v>1.8889465931479046E+22</v>
      </c>
      <c r="F376" s="41">
        <f t="shared" si="434"/>
        <v>74.000000000000043</v>
      </c>
      <c r="G376" s="41">
        <v>370</v>
      </c>
      <c r="AH376" s="48"/>
      <c r="AK376" s="42"/>
      <c r="AO376" s="41">
        <v>276</v>
      </c>
      <c r="AP376" s="41">
        <v>1</v>
      </c>
      <c r="AR376" s="42">
        <f t="shared" si="455"/>
        <v>533524468066.02924</v>
      </c>
      <c r="AS376" s="42">
        <f t="shared" si="453"/>
        <v>147252753186224.06</v>
      </c>
      <c r="AT376" s="42">
        <f t="shared" si="451"/>
        <v>1.1795072662438925E+18</v>
      </c>
      <c r="AU376" s="42">
        <f t="shared" si="432"/>
        <v>58.111974881228022</v>
      </c>
      <c r="AV376" s="46">
        <f t="shared" si="454"/>
        <v>8010.086336057986</v>
      </c>
      <c r="AW376" s="41">
        <v>229</v>
      </c>
      <c r="AX376" s="41">
        <v>1</v>
      </c>
      <c r="AZ376" s="42">
        <f t="shared" si="440"/>
        <v>3478177476.8116693</v>
      </c>
      <c r="BA376" s="42">
        <f t="shared" si="438"/>
        <v>796502642189.87231</v>
      </c>
      <c r="BB376" s="42">
        <f t="shared" si="435"/>
        <v>1745897171645754.7</v>
      </c>
      <c r="BC376" s="42">
        <f t="shared" si="452"/>
        <v>15.902297657888701</v>
      </c>
      <c r="BD376" s="46">
        <f t="shared" si="439"/>
        <v>2191.9540239636308</v>
      </c>
      <c r="BE376" s="41">
        <v>184</v>
      </c>
      <c r="BF376" s="41">
        <v>1</v>
      </c>
      <c r="BH376" s="42">
        <f t="shared" si="427"/>
        <v>9824583.666220624</v>
      </c>
      <c r="BI376" s="42">
        <f t="shared" si="425"/>
        <v>1807723394.5845947</v>
      </c>
      <c r="BJ376" s="42">
        <f t="shared" si="423"/>
        <v>3409955413370.605</v>
      </c>
      <c r="BK376" s="42">
        <f t="shared" si="436"/>
        <v>13.68501127766732</v>
      </c>
      <c r="BL376" s="46">
        <f t="shared" si="426"/>
        <v>1886.3258746254123</v>
      </c>
      <c r="BM376" s="41">
        <v>139</v>
      </c>
      <c r="BN376" s="41">
        <v>1</v>
      </c>
      <c r="BP376" s="42">
        <f t="shared" si="461"/>
        <v>6644.8764284777199</v>
      </c>
      <c r="BQ376" s="42">
        <f t="shared" si="459"/>
        <v>923637.82355840306</v>
      </c>
      <c r="BR376" s="42">
        <f t="shared" si="457"/>
        <v>6660069166.7394428</v>
      </c>
      <c r="BS376" s="42">
        <f t="shared" si="424"/>
        <v>52.312499102573881</v>
      </c>
      <c r="BT376" s="46">
        <f t="shared" si="460"/>
        <v>7210.6934091123394</v>
      </c>
      <c r="BU376" s="41">
        <v>88</v>
      </c>
      <c r="BV376" s="41">
        <v>1</v>
      </c>
      <c r="BX376" s="42">
        <f t="shared" si="450"/>
        <v>24.758274033829547</v>
      </c>
      <c r="BY376" s="42">
        <f t="shared" si="448"/>
        <v>2178.7281149770001</v>
      </c>
      <c r="BZ376" s="42">
        <f t="shared" si="446"/>
        <v>5662038.0514610838</v>
      </c>
      <c r="CA376" s="42">
        <f t="shared" si="458"/>
        <v>18.853769083761737</v>
      </c>
      <c r="CB376" s="46">
        <f t="shared" si="449"/>
        <v>2598.7813773270445</v>
      </c>
      <c r="CC376" s="41">
        <v>33</v>
      </c>
      <c r="CD376" s="41">
        <v>1</v>
      </c>
      <c r="CF376" s="42">
        <f t="shared" si="445"/>
        <v>2.4430640463002334E-2</v>
      </c>
      <c r="CG376" s="42">
        <f t="shared" si="443"/>
        <v>0.80621113527907706</v>
      </c>
      <c r="CH376" s="42">
        <f t="shared" si="441"/>
        <v>2764.6670173149723</v>
      </c>
      <c r="CI376" s="42">
        <f t="shared" si="447"/>
        <v>24.878401750957238</v>
      </c>
      <c r="CJ376" s="46">
        <f t="shared" si="444"/>
        <v>3429.2096652298887</v>
      </c>
    </row>
    <row r="377" spans="1:88">
      <c r="A377" s="52">
        <v>16.97</v>
      </c>
      <c r="B377" s="39">
        <f t="shared" si="433"/>
        <v>2.855</v>
      </c>
      <c r="C377" s="39">
        <f t="shared" si="428"/>
        <v>2.855</v>
      </c>
      <c r="D377" s="39">
        <f t="shared" si="429"/>
        <v>138.32289424999999</v>
      </c>
      <c r="E377" s="40">
        <f t="shared" si="430"/>
        <v>2.169829844226252E+22</v>
      </c>
      <c r="F377" s="41">
        <f t="shared" si="434"/>
        <v>74.200000000000045</v>
      </c>
      <c r="G377" s="41">
        <v>371</v>
      </c>
      <c r="AH377" s="48"/>
      <c r="AK377" s="42"/>
      <c r="AO377" s="41">
        <v>277</v>
      </c>
      <c r="AP377" s="41">
        <v>1</v>
      </c>
      <c r="AR377" s="42">
        <f t="shared" si="455"/>
        <v>533524468066.02924</v>
      </c>
      <c r="AS377" s="42">
        <f t="shared" si="453"/>
        <v>147786277654290.09</v>
      </c>
      <c r="AT377" s="42">
        <f t="shared" si="451"/>
        <v>1.3572750705755167E+18</v>
      </c>
      <c r="AU377" s="42">
        <f t="shared" si="432"/>
        <v>66.395660308412999</v>
      </c>
      <c r="AV377" s="46">
        <f t="shared" si="454"/>
        <v>9184.0398994995339</v>
      </c>
      <c r="AW377" s="49">
        <v>230</v>
      </c>
      <c r="AX377" s="41">
        <v>1</v>
      </c>
      <c r="AZ377" s="42">
        <f t="shared" si="440"/>
        <v>3478177476.8116693</v>
      </c>
      <c r="BA377" s="42">
        <f t="shared" si="438"/>
        <v>799980819666.68396</v>
      </c>
      <c r="BB377" s="42">
        <f t="shared" si="435"/>
        <v>2009027646272338</v>
      </c>
      <c r="BC377" s="42">
        <f t="shared" si="452"/>
        <v>18.155669616330226</v>
      </c>
      <c r="BD377" s="46">
        <f t="shared" si="439"/>
        <v>2511.3447683775839</v>
      </c>
      <c r="BE377" s="41">
        <v>185</v>
      </c>
      <c r="BF377" s="41">
        <v>1</v>
      </c>
      <c r="BH377" s="42">
        <f t="shared" si="427"/>
        <v>9824583.666220624</v>
      </c>
      <c r="BI377" s="42">
        <f t="shared" si="425"/>
        <v>1817547978.2508154</v>
      </c>
      <c r="BJ377" s="42">
        <f t="shared" si="423"/>
        <v>3923882121625.6499</v>
      </c>
      <c r="BK377" s="42">
        <f t="shared" si="436"/>
        <v>15.607595493898442</v>
      </c>
      <c r="BL377" s="46">
        <f t="shared" si="426"/>
        <v>2158.8877809992905</v>
      </c>
      <c r="BM377" s="49">
        <v>140</v>
      </c>
      <c r="BN377" s="41">
        <v>8</v>
      </c>
      <c r="BP377" s="42">
        <f t="shared" si="461"/>
        <v>53159.011427821759</v>
      </c>
      <c r="BQ377" s="42">
        <f t="shared" si="459"/>
        <v>7442261.5998950461</v>
      </c>
      <c r="BR377" s="42">
        <f t="shared" si="457"/>
        <v>7663832268.8000717</v>
      </c>
      <c r="BS377" s="42">
        <f t="shared" si="424"/>
        <v>7.4446964071660915</v>
      </c>
      <c r="BT377" s="46">
        <f t="shared" si="460"/>
        <v>1029.7719538517902</v>
      </c>
      <c r="BU377" s="41">
        <v>89</v>
      </c>
      <c r="BV377" s="41">
        <v>1</v>
      </c>
      <c r="BX377" s="42">
        <f t="shared" si="450"/>
        <v>24.758274033829547</v>
      </c>
      <c r="BY377" s="42">
        <f t="shared" si="448"/>
        <v>2203.4863890108295</v>
      </c>
      <c r="BZ377" s="42">
        <f t="shared" si="446"/>
        <v>6515384.2759872014</v>
      </c>
      <c r="CA377" s="42">
        <f t="shared" si="458"/>
        <v>21.376450610316525</v>
      </c>
      <c r="CB377" s="46">
        <f t="shared" si="449"/>
        <v>2956.8525172111604</v>
      </c>
      <c r="CC377" s="41">
        <v>34</v>
      </c>
      <c r="CD377" s="41">
        <v>1</v>
      </c>
      <c r="CF377" s="42">
        <f t="shared" si="445"/>
        <v>2.4430640463002334E-2</v>
      </c>
      <c r="CG377" s="42">
        <f t="shared" si="443"/>
        <v>0.83064177574207942</v>
      </c>
      <c r="CH377" s="42">
        <f t="shared" si="441"/>
        <v>3181.3399785093634</v>
      </c>
      <c r="CI377" s="42">
        <f t="shared" si="447"/>
        <v>27.688679618714623</v>
      </c>
      <c r="CJ377" s="46">
        <f t="shared" si="444"/>
        <v>3829.9783028215929</v>
      </c>
    </row>
    <row r="378" spans="1:88">
      <c r="A378" s="52">
        <v>16.97</v>
      </c>
      <c r="B378" s="39">
        <f t="shared" si="433"/>
        <v>2.8600000000000003</v>
      </c>
      <c r="C378" s="39">
        <f t="shared" si="428"/>
        <v>2.8600000000000003</v>
      </c>
      <c r="D378" s="39">
        <f t="shared" si="429"/>
        <v>138.80781200000004</v>
      </c>
      <c r="E378" s="40">
        <f t="shared" si="430"/>
        <v>2.4924799726861685E+22</v>
      </c>
      <c r="F378" s="41">
        <f t="shared" si="434"/>
        <v>74.400000000000048</v>
      </c>
      <c r="G378" s="41">
        <v>372</v>
      </c>
      <c r="AH378" s="48"/>
      <c r="AK378" s="42"/>
      <c r="AO378" s="41">
        <v>278</v>
      </c>
      <c r="AP378" s="41">
        <v>1</v>
      </c>
      <c r="AR378" s="42">
        <f t="shared" si="455"/>
        <v>533524468066.02924</v>
      </c>
      <c r="AS378" s="42">
        <f t="shared" si="453"/>
        <v>148319802122356.12</v>
      </c>
      <c r="AT378" s="42">
        <f t="shared" si="451"/>
        <v>1.5618301130742349E+18</v>
      </c>
      <c r="AU378" s="42">
        <f t="shared" si="432"/>
        <v>75.861381284327223</v>
      </c>
      <c r="AV378" s="46">
        <f t="shared" si="454"/>
        <v>10530.152351375214</v>
      </c>
      <c r="AW378" s="41">
        <v>231</v>
      </c>
      <c r="AX378" s="41">
        <v>1</v>
      </c>
      <c r="AZ378" s="42">
        <f t="shared" si="440"/>
        <v>3478177476.8116693</v>
      </c>
      <c r="BA378" s="42">
        <f t="shared" si="438"/>
        <v>803458997143.49561</v>
      </c>
      <c r="BB378" s="42">
        <f t="shared" si="435"/>
        <v>2311808375450605</v>
      </c>
      <c r="BC378" s="42">
        <f t="shared" si="452"/>
        <v>20.72880212728726</v>
      </c>
      <c r="BD378" s="46">
        <f t="shared" si="439"/>
        <v>2877.3196686696911</v>
      </c>
      <c r="BE378" s="41">
        <v>186</v>
      </c>
      <c r="BF378" s="41">
        <v>1</v>
      </c>
      <c r="BH378" s="42">
        <f t="shared" si="427"/>
        <v>9824583.666220624</v>
      </c>
      <c r="BI378" s="42">
        <f t="shared" si="425"/>
        <v>1827372561.9170361</v>
      </c>
      <c r="BJ378" s="42">
        <f t="shared" si="423"/>
        <v>4515250733301.9482</v>
      </c>
      <c r="BK378" s="42">
        <f t="shared" si="436"/>
        <v>17.800855040910346</v>
      </c>
      <c r="BL378" s="46">
        <f t="shared" si="426"/>
        <v>2470.8977399579362</v>
      </c>
      <c r="BM378" s="41">
        <v>141</v>
      </c>
      <c r="BN378" s="41">
        <v>1</v>
      </c>
      <c r="BP378" s="42">
        <f t="shared" si="461"/>
        <v>53159.011427821759</v>
      </c>
      <c r="BQ378" s="42">
        <f t="shared" si="459"/>
        <v>7495420.6113228677</v>
      </c>
      <c r="BR378" s="42">
        <f t="shared" si="457"/>
        <v>8818849088.480341</v>
      </c>
      <c r="BS378" s="42">
        <f t="shared" si="424"/>
        <v>8.4762155765280465</v>
      </c>
      <c r="BT378" s="46">
        <f t="shared" si="460"/>
        <v>1176.5649382181771</v>
      </c>
      <c r="BU378" s="49">
        <v>90</v>
      </c>
      <c r="BV378" s="41">
        <v>1</v>
      </c>
      <c r="BX378" s="42">
        <f t="shared" si="450"/>
        <v>24.758274033829547</v>
      </c>
      <c r="BY378" s="42">
        <f t="shared" si="448"/>
        <v>2228.2446630446593</v>
      </c>
      <c r="BZ378" s="42">
        <f t="shared" si="446"/>
        <v>7497318.4000000451</v>
      </c>
      <c r="CA378" s="42">
        <f t="shared" si="458"/>
        <v>24.239807775603669</v>
      </c>
      <c r="CB378" s="46">
        <f t="shared" si="449"/>
        <v>3364.6746806321335</v>
      </c>
      <c r="CC378" s="41">
        <v>35</v>
      </c>
      <c r="CD378" s="41">
        <v>1</v>
      </c>
      <c r="CF378" s="42">
        <f t="shared" si="445"/>
        <v>2.4430640463002334E-2</v>
      </c>
      <c r="CG378" s="42">
        <f t="shared" si="443"/>
        <v>0.85507241620508168</v>
      </c>
      <c r="CH378" s="42">
        <f t="shared" si="441"/>
        <v>3660.8000000000093</v>
      </c>
      <c r="CI378" s="42">
        <f t="shared" si="447"/>
        <v>30.843183483183548</v>
      </c>
      <c r="CJ378" s="46">
        <f t="shared" si="444"/>
        <v>4281.2748144152483</v>
      </c>
    </row>
    <row r="379" spans="1:88">
      <c r="A379" s="52">
        <v>16.97</v>
      </c>
      <c r="B379" s="39">
        <f t="shared" si="433"/>
        <v>2.8650000000000002</v>
      </c>
      <c r="C379" s="39">
        <f t="shared" si="428"/>
        <v>2.8650000000000002</v>
      </c>
      <c r="D379" s="39">
        <f t="shared" si="429"/>
        <v>139.29357825000002</v>
      </c>
      <c r="E379" s="40">
        <f t="shared" si="430"/>
        <v>2.8631076444876564E+22</v>
      </c>
      <c r="F379" s="41">
        <f t="shared" si="434"/>
        <v>74.600000000000037</v>
      </c>
      <c r="G379" s="41">
        <v>373</v>
      </c>
      <c r="AH379" s="48"/>
      <c r="AK379" s="42"/>
      <c r="AO379" s="41">
        <v>279</v>
      </c>
      <c r="AP379" s="41">
        <v>1</v>
      </c>
      <c r="AR379" s="42">
        <f t="shared" si="455"/>
        <v>533524468066.02924</v>
      </c>
      <c r="AS379" s="42">
        <f t="shared" si="453"/>
        <v>148853326590422.16</v>
      </c>
      <c r="AT379" s="42">
        <f t="shared" si="451"/>
        <v>1.7972081706271813E+18</v>
      </c>
      <c r="AU379" s="42">
        <f t="shared" si="432"/>
        <v>86.677972613926869</v>
      </c>
      <c r="AV379" s="46">
        <f t="shared" si="454"/>
        <v>12073.684960849381</v>
      </c>
      <c r="AW379" s="41">
        <v>232</v>
      </c>
      <c r="AX379" s="41">
        <v>1</v>
      </c>
      <c r="AZ379" s="42">
        <f t="shared" si="440"/>
        <v>3478177476.8116693</v>
      </c>
      <c r="BA379" s="42">
        <f t="shared" si="438"/>
        <v>806937174620.30725</v>
      </c>
      <c r="BB379" s="42">
        <f t="shared" si="435"/>
        <v>2660213083679157</v>
      </c>
      <c r="BC379" s="42">
        <f t="shared" si="452"/>
        <v>23.667130574234026</v>
      </c>
      <c r="BD379" s="46">
        <f t="shared" si="439"/>
        <v>3296.6793045950353</v>
      </c>
      <c r="BE379" s="41">
        <v>187</v>
      </c>
      <c r="BF379" s="41">
        <v>1</v>
      </c>
      <c r="BH379" s="42">
        <f t="shared" si="427"/>
        <v>9824583.666220624</v>
      </c>
      <c r="BI379" s="42">
        <f t="shared" si="425"/>
        <v>1837197145.5832567</v>
      </c>
      <c r="BJ379" s="42">
        <f t="shared" si="423"/>
        <v>5195728679060.8369</v>
      </c>
      <c r="BK379" s="42">
        <f t="shared" si="436"/>
        <v>20.302971604367997</v>
      </c>
      <c r="BL379" s="46">
        <f t="shared" si="426"/>
        <v>2828.0735638805622</v>
      </c>
      <c r="BM379" s="41">
        <v>142</v>
      </c>
      <c r="BN379" s="41">
        <v>1</v>
      </c>
      <c r="BP379" s="42">
        <f t="shared" si="461"/>
        <v>53159.011427821759</v>
      </c>
      <c r="BQ379" s="42">
        <f t="shared" si="459"/>
        <v>7548579.6227506902</v>
      </c>
      <c r="BR379" s="42">
        <f t="shared" si="457"/>
        <v>10147907576.290667</v>
      </c>
      <c r="BS379" s="42">
        <f t="shared" si="424"/>
        <v>9.6511744961839394</v>
      </c>
      <c r="BT379" s="46">
        <f t="shared" si="460"/>
        <v>1344.3466298886021</v>
      </c>
      <c r="BU379" s="41">
        <v>91</v>
      </c>
      <c r="BV379" s="41">
        <v>1</v>
      </c>
      <c r="BX379" s="42">
        <f t="shared" si="450"/>
        <v>24.758274033829547</v>
      </c>
      <c r="BY379" s="42">
        <f t="shared" si="448"/>
        <v>2253.0029370784887</v>
      </c>
      <c r="BZ379" s="42">
        <f t="shared" si="446"/>
        <v>8627213.5320476703</v>
      </c>
      <c r="CA379" s="42">
        <f t="shared" si="458"/>
        <v>27.490187029775591</v>
      </c>
      <c r="CB379" s="46">
        <f t="shared" si="449"/>
        <v>3829.2065181391822</v>
      </c>
      <c r="CC379" s="41">
        <v>36</v>
      </c>
      <c r="CD379" s="41">
        <v>1</v>
      </c>
      <c r="CF379" s="42">
        <f t="shared" si="445"/>
        <v>2.4430640463002334E-2</v>
      </c>
      <c r="CG379" s="42">
        <f t="shared" si="443"/>
        <v>0.87950305666808404</v>
      </c>
      <c r="CH379" s="42">
        <f t="shared" si="441"/>
        <v>4212.506607445137</v>
      </c>
      <c r="CI379" s="42">
        <f t="shared" si="447"/>
        <v>34.385246891734212</v>
      </c>
      <c r="CJ379" s="46">
        <f t="shared" si="444"/>
        <v>4789.6440785593495</v>
      </c>
    </row>
    <row r="380" spans="1:88">
      <c r="A380" s="52">
        <v>16.97</v>
      </c>
      <c r="B380" s="39">
        <f t="shared" si="433"/>
        <v>2.87</v>
      </c>
      <c r="C380" s="39">
        <f t="shared" si="428"/>
        <v>2.87</v>
      </c>
      <c r="D380" s="39">
        <f t="shared" si="429"/>
        <v>139.780193</v>
      </c>
      <c r="E380" s="40">
        <f t="shared" si="430"/>
        <v>3.2888470414024067E+22</v>
      </c>
      <c r="F380" s="41">
        <f t="shared" si="434"/>
        <v>74.80000000000004</v>
      </c>
      <c r="G380" s="41">
        <v>374</v>
      </c>
      <c r="AH380" s="48"/>
      <c r="AK380" s="42"/>
      <c r="AO380" s="49">
        <v>280</v>
      </c>
      <c r="AP380" s="41">
        <v>14</v>
      </c>
      <c r="AR380" s="42">
        <f t="shared" si="455"/>
        <v>7469342552924.4092</v>
      </c>
      <c r="AS380" s="42">
        <f t="shared" si="453"/>
        <v>2091415914818834.5</v>
      </c>
      <c r="AT380" s="42">
        <f t="shared" si="451"/>
        <v>2.0680529488885704E+18</v>
      </c>
      <c r="AU380" s="42">
        <f t="shared" si="432"/>
        <v>7.0741719132872518</v>
      </c>
      <c r="AV380" s="46">
        <f t="shared" si="454"/>
        <v>988.82911535447124</v>
      </c>
      <c r="AW380" s="41">
        <v>233</v>
      </c>
      <c r="AX380" s="41">
        <v>1</v>
      </c>
      <c r="AZ380" s="42">
        <f t="shared" si="440"/>
        <v>3478177476.8116693</v>
      </c>
      <c r="BA380" s="42">
        <f t="shared" si="438"/>
        <v>810415352097.11902</v>
      </c>
      <c r="BB380" s="42">
        <f t="shared" si="435"/>
        <v>3061115346729569</v>
      </c>
      <c r="BC380" s="42">
        <f t="shared" si="452"/>
        <v>27.02255437496818</v>
      </c>
      <c r="BD380" s="46">
        <f t="shared" si="439"/>
        <v>3777.2178658860466</v>
      </c>
      <c r="BE380" s="41">
        <v>188</v>
      </c>
      <c r="BF380" s="41">
        <v>1</v>
      </c>
      <c r="BH380" s="42">
        <f t="shared" si="427"/>
        <v>9824583.666220624</v>
      </c>
      <c r="BI380" s="42">
        <f t="shared" si="425"/>
        <v>1847021729.2494774</v>
      </c>
      <c r="BJ380" s="42">
        <f t="shared" si="423"/>
        <v>5978740911581.1699</v>
      </c>
      <c r="BK380" s="42">
        <f t="shared" si="436"/>
        <v>23.157522420453091</v>
      </c>
      <c r="BL380" s="46">
        <f t="shared" si="426"/>
        <v>3236.9629533327602</v>
      </c>
      <c r="BM380" s="41">
        <v>143</v>
      </c>
      <c r="BN380" s="41">
        <v>1</v>
      </c>
      <c r="BP380" s="42">
        <f t="shared" si="461"/>
        <v>53159.011427821759</v>
      </c>
      <c r="BQ380" s="42">
        <f t="shared" si="459"/>
        <v>7601738.6341785118</v>
      </c>
      <c r="BR380" s="42">
        <f t="shared" si="457"/>
        <v>11677228342.931936</v>
      </c>
      <c r="BS380" s="42">
        <f t="shared" si="424"/>
        <v>10.989582748689699</v>
      </c>
      <c r="BT380" s="46">
        <f t="shared" si="460"/>
        <v>1536.1259976013166</v>
      </c>
      <c r="BU380" s="41">
        <v>92</v>
      </c>
      <c r="BV380" s="41">
        <v>1</v>
      </c>
      <c r="BX380" s="42">
        <f t="shared" si="450"/>
        <v>24.758274033829547</v>
      </c>
      <c r="BY380" s="42">
        <f t="shared" si="448"/>
        <v>2277.7612111123185</v>
      </c>
      <c r="BZ380" s="42">
        <f t="shared" si="446"/>
        <v>9927361.0465594046</v>
      </c>
      <c r="CA380" s="42">
        <f t="shared" si="458"/>
        <v>31.180278378032554</v>
      </c>
      <c r="CB380" s="46">
        <f t="shared" si="449"/>
        <v>4358.385329475117</v>
      </c>
      <c r="CC380" s="41">
        <v>37</v>
      </c>
      <c r="CD380" s="41">
        <v>1</v>
      </c>
      <c r="CF380" s="42">
        <f t="shared" si="445"/>
        <v>2.4430640463002334E-2</v>
      </c>
      <c r="CG380" s="42">
        <f t="shared" si="443"/>
        <v>0.9039336971310864</v>
      </c>
      <c r="CH380" s="42">
        <f t="shared" si="441"/>
        <v>4847.3442610153152</v>
      </c>
      <c r="CI380" s="42">
        <f t="shared" si="447"/>
        <v>38.363803017308634</v>
      </c>
      <c r="CJ380" s="46">
        <f t="shared" si="444"/>
        <v>5362.4997899733835</v>
      </c>
    </row>
    <row r="381" spans="1:88">
      <c r="A381" s="52">
        <v>16.97</v>
      </c>
      <c r="B381" s="39">
        <f t="shared" si="433"/>
        <v>2.875</v>
      </c>
      <c r="C381" s="39">
        <f t="shared" si="428"/>
        <v>2.875</v>
      </c>
      <c r="D381" s="39">
        <f t="shared" si="429"/>
        <v>140.26765624999999</v>
      </c>
      <c r="E381" s="40">
        <f t="shared" si="430"/>
        <v>3.7778931862958118E+22</v>
      </c>
      <c r="F381" s="41">
        <f t="shared" si="434"/>
        <v>75.000000000000043</v>
      </c>
      <c r="G381" s="41">
        <v>375</v>
      </c>
      <c r="AH381" s="48"/>
      <c r="AK381" s="42"/>
      <c r="AO381" s="41">
        <v>281</v>
      </c>
      <c r="AP381" s="41">
        <v>1</v>
      </c>
      <c r="AR381" s="42">
        <f t="shared" si="455"/>
        <v>7469342552924.4092</v>
      </c>
      <c r="AS381" s="42">
        <f t="shared" si="453"/>
        <v>2098885257371759</v>
      </c>
      <c r="AT381" s="42">
        <f t="shared" si="451"/>
        <v>2.379707642421889E+18</v>
      </c>
      <c r="AU381" s="42">
        <f t="shared" si="432"/>
        <v>8.0830891344707645</v>
      </c>
      <c r="AV381" s="46">
        <f t="shared" si="454"/>
        <v>1133.7959681520551</v>
      </c>
      <c r="AW381" s="41">
        <v>234</v>
      </c>
      <c r="AX381" s="41">
        <v>1</v>
      </c>
      <c r="AZ381" s="42">
        <f t="shared" si="440"/>
        <v>3478177476.8116693</v>
      </c>
      <c r="BA381" s="42">
        <f t="shared" si="438"/>
        <v>813893529573.93066</v>
      </c>
      <c r="BB381" s="42">
        <f t="shared" si="435"/>
        <v>3522424118232664.5</v>
      </c>
      <c r="BC381" s="42">
        <f t="shared" si="452"/>
        <v>30.854357685384077</v>
      </c>
      <c r="BD381" s="46">
        <f t="shared" si="439"/>
        <v>4327.8684376279989</v>
      </c>
      <c r="BE381" s="41">
        <v>189</v>
      </c>
      <c r="BF381" s="41">
        <v>1</v>
      </c>
      <c r="BH381" s="42">
        <f t="shared" si="427"/>
        <v>9824583.666220624</v>
      </c>
      <c r="BI381" s="42">
        <f t="shared" si="425"/>
        <v>1856846312.9156981</v>
      </c>
      <c r="BJ381" s="42">
        <f t="shared" si="423"/>
        <v>6879734605923.1514</v>
      </c>
      <c r="BK381" s="42">
        <f t="shared" si="436"/>
        <v>26.414243989910261</v>
      </c>
      <c r="BL381" s="46">
        <f t="shared" si="426"/>
        <v>3705.0640960803607</v>
      </c>
      <c r="BM381" s="41">
        <v>144</v>
      </c>
      <c r="BN381" s="41">
        <v>1</v>
      </c>
      <c r="BP381" s="42">
        <f t="shared" si="461"/>
        <v>53159.011427821759</v>
      </c>
      <c r="BQ381" s="42">
        <f t="shared" si="459"/>
        <v>7654897.6456063334</v>
      </c>
      <c r="BR381" s="42">
        <f t="shared" si="457"/>
        <v>13436981652.193617</v>
      </c>
      <c r="BS381" s="42">
        <f t="shared" si="424"/>
        <v>12.514249105968995</v>
      </c>
      <c r="BT381" s="46">
        <f t="shared" si="460"/>
        <v>1755.3443918229286</v>
      </c>
      <c r="BU381" s="41">
        <v>93</v>
      </c>
      <c r="BV381" s="41">
        <v>1</v>
      </c>
      <c r="BX381" s="42">
        <f t="shared" si="450"/>
        <v>24.758274033829547</v>
      </c>
      <c r="BY381" s="42">
        <f t="shared" si="448"/>
        <v>2302.5194851461479</v>
      </c>
      <c r="BZ381" s="42">
        <f t="shared" si="446"/>
        <v>11423410.103824997</v>
      </c>
      <c r="CA381" s="42">
        <f t="shared" si="458"/>
        <v>35.36998811562372</v>
      </c>
      <c r="CB381" s="46">
        <f t="shared" si="449"/>
        <v>4961.2653345688923</v>
      </c>
      <c r="CC381" s="41">
        <v>38</v>
      </c>
      <c r="CD381" s="41">
        <v>1</v>
      </c>
      <c r="CF381" s="42">
        <f t="shared" si="445"/>
        <v>2.4430640463002334E-2</v>
      </c>
      <c r="CG381" s="42">
        <f t="shared" si="443"/>
        <v>0.92836433759408865</v>
      </c>
      <c r="CH381" s="42">
        <f t="shared" si="441"/>
        <v>5577.8369647582786</v>
      </c>
      <c r="CI381" s="42">
        <f t="shared" si="447"/>
        <v>42.834117797300308</v>
      </c>
      <c r="CJ381" s="46">
        <f t="shared" si="444"/>
        <v>6008.2413109637264</v>
      </c>
    </row>
    <row r="382" spans="1:88">
      <c r="A382" s="52">
        <v>16.97</v>
      </c>
      <c r="B382" s="39">
        <f t="shared" si="433"/>
        <v>2.88</v>
      </c>
      <c r="C382" s="39">
        <f t="shared" si="428"/>
        <v>2.88</v>
      </c>
      <c r="D382" s="39">
        <f t="shared" si="429"/>
        <v>140.755968</v>
      </c>
      <c r="E382" s="40">
        <f t="shared" si="430"/>
        <v>4.3396596884525048E+22</v>
      </c>
      <c r="F382" s="41">
        <f t="shared" si="434"/>
        <v>75.200000000000045</v>
      </c>
      <c r="G382" s="41">
        <v>376</v>
      </c>
      <c r="AH382" s="48"/>
      <c r="AK382" s="42"/>
      <c r="AO382" s="41">
        <v>282</v>
      </c>
      <c r="AP382" s="41">
        <v>1</v>
      </c>
      <c r="AR382" s="42">
        <f t="shared" si="455"/>
        <v>7469342552924.4092</v>
      </c>
      <c r="AS382" s="42">
        <f t="shared" si="453"/>
        <v>2106354599924683.5</v>
      </c>
      <c r="AT382" s="42">
        <f t="shared" si="451"/>
        <v>2.7383202824921114E+18</v>
      </c>
      <c r="AU382" s="42">
        <f t="shared" si="432"/>
        <v>9.2360428662902123</v>
      </c>
      <c r="AV382" s="46">
        <f t="shared" si="454"/>
        <v>1300.0281541341733</v>
      </c>
      <c r="AW382" s="41">
        <v>235</v>
      </c>
      <c r="AX382" s="41">
        <v>1</v>
      </c>
      <c r="AZ382" s="42">
        <f t="shared" si="440"/>
        <v>3478177476.8116693</v>
      </c>
      <c r="BA382" s="42">
        <f t="shared" si="438"/>
        <v>817371707050.74231</v>
      </c>
      <c r="BB382" s="42">
        <f t="shared" si="435"/>
        <v>4053239664633510.5</v>
      </c>
      <c r="BC382" s="42">
        <f t="shared" si="452"/>
        <v>35.230261387598254</v>
      </c>
      <c r="BD382" s="46">
        <f t="shared" si="439"/>
        <v>4958.869544504415</v>
      </c>
      <c r="BE382" s="49">
        <v>190</v>
      </c>
      <c r="BF382" s="41">
        <v>1</v>
      </c>
      <c r="BH382" s="42">
        <f t="shared" si="427"/>
        <v>9824583.666220624</v>
      </c>
      <c r="BI382" s="42">
        <f t="shared" si="425"/>
        <v>1866670896.5819185</v>
      </c>
      <c r="BJ382" s="42">
        <f t="shared" si="423"/>
        <v>7916483719987.3008</v>
      </c>
      <c r="BK382" s="42">
        <f t="shared" si="436"/>
        <v>30.129904056980298</v>
      </c>
      <c r="BL382" s="46">
        <f t="shared" si="426"/>
        <v>4240.963811287389</v>
      </c>
      <c r="BM382" s="41">
        <v>145</v>
      </c>
      <c r="BN382" s="41">
        <v>1</v>
      </c>
      <c r="BP382" s="42">
        <f t="shared" si="461"/>
        <v>53159.011427821759</v>
      </c>
      <c r="BQ382" s="42">
        <f t="shared" si="459"/>
        <v>7708056.657034155</v>
      </c>
      <c r="BR382" s="42">
        <f t="shared" si="457"/>
        <v>15461882265.600151</v>
      </c>
      <c r="BS382" s="42">
        <f t="shared" si="424"/>
        <v>14.251174108928582</v>
      </c>
      <c r="BT382" s="46">
        <f t="shared" si="460"/>
        <v>2005.93780683878</v>
      </c>
      <c r="BU382" s="41">
        <v>94</v>
      </c>
      <c r="BV382" s="41">
        <v>1</v>
      </c>
      <c r="BX382" s="42">
        <f t="shared" si="450"/>
        <v>24.758274033829547</v>
      </c>
      <c r="BY382" s="42">
        <f t="shared" si="448"/>
        <v>2327.2777591799772</v>
      </c>
      <c r="BZ382" s="42">
        <f t="shared" si="446"/>
        <v>13144873.355406752</v>
      </c>
      <c r="CA382" s="42">
        <f t="shared" si="458"/>
        <v>40.12743216480775</v>
      </c>
      <c r="CB382" s="46">
        <f t="shared" si="449"/>
        <v>5648.1755577118502</v>
      </c>
      <c r="CC382" s="41">
        <v>39</v>
      </c>
      <c r="CD382" s="41">
        <v>1</v>
      </c>
      <c r="CF382" s="42">
        <f t="shared" si="445"/>
        <v>2.4430640463002334E-2</v>
      </c>
      <c r="CG382" s="42">
        <f t="shared" si="443"/>
        <v>0.95279497805709101</v>
      </c>
      <c r="CH382" s="42">
        <f t="shared" si="441"/>
        <v>6418.3951930696812</v>
      </c>
      <c r="CI382" s="42">
        <f t="shared" si="447"/>
        <v>47.858620558914346</v>
      </c>
      <c r="CJ382" s="46">
        <f t="shared" si="444"/>
        <v>6736.3864639146896</v>
      </c>
    </row>
    <row r="383" spans="1:88">
      <c r="A383" s="52">
        <v>16.97</v>
      </c>
      <c r="B383" s="39">
        <f t="shared" si="433"/>
        <v>2.8849999999999998</v>
      </c>
      <c r="C383" s="39">
        <f t="shared" si="428"/>
        <v>2.8849999999999998</v>
      </c>
      <c r="D383" s="39">
        <f t="shared" si="429"/>
        <v>141.24512824999996</v>
      </c>
      <c r="E383" s="40">
        <f t="shared" si="430"/>
        <v>4.9849599453723403E+22</v>
      </c>
      <c r="F383" s="41">
        <f t="shared" si="434"/>
        <v>75.400000000000034</v>
      </c>
      <c r="G383" s="41">
        <v>377</v>
      </c>
      <c r="AG383" s="49"/>
      <c r="AH383" s="48"/>
      <c r="AK383" s="42"/>
      <c r="AO383" s="41">
        <v>283</v>
      </c>
      <c r="AP383" s="41">
        <v>1</v>
      </c>
      <c r="AR383" s="42">
        <f t="shared" si="455"/>
        <v>7469342552924.4092</v>
      </c>
      <c r="AS383" s="42">
        <f t="shared" si="453"/>
        <v>2113823942477607.7</v>
      </c>
      <c r="AT383" s="42">
        <f t="shared" si="451"/>
        <v>3.1509649484050135E+18</v>
      </c>
      <c r="AU383" s="42">
        <f t="shared" si="432"/>
        <v>10.5536158552248</v>
      </c>
      <c r="AV383" s="46">
        <f t="shared" si="454"/>
        <v>1490.6468249724599</v>
      </c>
      <c r="AW383" s="41">
        <v>236</v>
      </c>
      <c r="AX383" s="41">
        <v>1</v>
      </c>
      <c r="AZ383" s="42">
        <f t="shared" si="440"/>
        <v>3478177476.8116693</v>
      </c>
      <c r="BA383" s="42">
        <f t="shared" si="438"/>
        <v>820849884527.55396</v>
      </c>
      <c r="BB383" s="42">
        <f t="shared" si="435"/>
        <v>4664032981241257</v>
      </c>
      <c r="BC383" s="42">
        <f t="shared" si="452"/>
        <v>40.22762510182303</v>
      </c>
      <c r="BD383" s="46">
        <f t="shared" si="439"/>
        <v>5681.9560666999114</v>
      </c>
      <c r="BE383" s="41">
        <v>191</v>
      </c>
      <c r="BF383" s="41">
        <v>1</v>
      </c>
      <c r="BH383" s="42">
        <f t="shared" si="427"/>
        <v>9824583.666220624</v>
      </c>
      <c r="BI383" s="42">
        <f t="shared" si="425"/>
        <v>1876495480.2481391</v>
      </c>
      <c r="BJ383" s="42">
        <f t="shared" si="423"/>
        <v>9109439416486.8027</v>
      </c>
      <c r="BK383" s="42">
        <f t="shared" si="436"/>
        <v>34.369297222726971</v>
      </c>
      <c r="BL383" s="46">
        <f t="shared" si="426"/>
        <v>4854.4957940864388</v>
      </c>
      <c r="BM383" s="41">
        <v>146</v>
      </c>
      <c r="BN383" s="41">
        <v>1</v>
      </c>
      <c r="BP383" s="42">
        <f t="shared" si="461"/>
        <v>53159.011427821759</v>
      </c>
      <c r="BQ383" s="42">
        <f t="shared" si="459"/>
        <v>7761215.6684619766</v>
      </c>
      <c r="BR383" s="42">
        <f t="shared" si="457"/>
        <v>17791873860.325729</v>
      </c>
      <c r="BS383" s="42">
        <f t="shared" si="424"/>
        <v>16.229997831916162</v>
      </c>
      <c r="BT383" s="46">
        <f t="shared" si="460"/>
        <v>2292.4081252662195</v>
      </c>
      <c r="BU383" s="41">
        <v>95</v>
      </c>
      <c r="BV383" s="41">
        <v>1</v>
      </c>
      <c r="BX383" s="42">
        <f t="shared" si="450"/>
        <v>24.758274033829547</v>
      </c>
      <c r="BY383" s="42">
        <f t="shared" si="448"/>
        <v>2352.0360332138071</v>
      </c>
      <c r="BZ383" s="42">
        <f t="shared" si="446"/>
        <v>15125708.800000098</v>
      </c>
      <c r="CA383" s="42">
        <f t="shared" si="458"/>
        <v>45.530066744069259</v>
      </c>
      <c r="CB383" s="46">
        <f t="shared" si="449"/>
        <v>6430.9001164971205</v>
      </c>
      <c r="CC383" s="49">
        <v>40</v>
      </c>
      <c r="CD383" s="41">
        <v>6</v>
      </c>
      <c r="CF383" s="42">
        <f t="shared" si="445"/>
        <v>0.14658384277801401</v>
      </c>
      <c r="CG383" s="42">
        <f t="shared" si="443"/>
        <v>5.8633537111205598</v>
      </c>
      <c r="CH383" s="42">
        <f t="shared" si="441"/>
        <v>7385.6000000000204</v>
      </c>
      <c r="CI383" s="42">
        <f t="shared" si="447"/>
        <v>8.917974196033148</v>
      </c>
      <c r="CJ383" s="46">
        <f t="shared" si="444"/>
        <v>1259.6204090488923</v>
      </c>
    </row>
    <row r="384" spans="1:88">
      <c r="A384" s="52">
        <v>16.97</v>
      </c>
      <c r="B384" s="39">
        <f t="shared" si="433"/>
        <v>2.89</v>
      </c>
      <c r="C384" s="39">
        <f t="shared" si="428"/>
        <v>2.89</v>
      </c>
      <c r="D384" s="39">
        <f t="shared" si="429"/>
        <v>141.73513700000001</v>
      </c>
      <c r="E384" s="40">
        <f t="shared" si="430"/>
        <v>5.7262152889753145E+22</v>
      </c>
      <c r="F384" s="41">
        <f t="shared" si="434"/>
        <v>75.600000000000037</v>
      </c>
      <c r="G384" s="41">
        <v>378</v>
      </c>
      <c r="AH384" s="48"/>
      <c r="AK384" s="42"/>
      <c r="AO384" s="41">
        <v>284</v>
      </c>
      <c r="AP384" s="41">
        <v>1</v>
      </c>
      <c r="AR384" s="42">
        <f t="shared" si="455"/>
        <v>7469342552924.4092</v>
      </c>
      <c r="AS384" s="42">
        <f t="shared" si="453"/>
        <v>2121293285030532.2</v>
      </c>
      <c r="AT384" s="42">
        <f t="shared" si="451"/>
        <v>3.6257812307941053E+18</v>
      </c>
      <c r="AU384" s="42">
        <f t="shared" si="432"/>
        <v>12.059334769752295</v>
      </c>
      <c r="AV384" s="46">
        <f t="shared" si="454"/>
        <v>1709.2314657197053</v>
      </c>
      <c r="AW384" s="41">
        <v>237</v>
      </c>
      <c r="AX384" s="41">
        <v>1</v>
      </c>
      <c r="AZ384" s="42">
        <f t="shared" si="440"/>
        <v>3478177476.8116693</v>
      </c>
      <c r="BA384" s="42">
        <f t="shared" si="438"/>
        <v>824328062004.3656</v>
      </c>
      <c r="BB384" s="42">
        <f t="shared" si="435"/>
        <v>5366852224665106</v>
      </c>
      <c r="BC384" s="42">
        <f t="shared" si="452"/>
        <v>45.934820638844478</v>
      </c>
      <c r="BD384" s="46">
        <f t="shared" si="439"/>
        <v>6510.57809631705</v>
      </c>
      <c r="BE384" s="41">
        <v>192</v>
      </c>
      <c r="BF384" s="41">
        <v>1</v>
      </c>
      <c r="BH384" s="42">
        <f t="shared" si="427"/>
        <v>9824583.666220624</v>
      </c>
      <c r="BI384" s="42">
        <f t="shared" si="425"/>
        <v>1886320063.9143598</v>
      </c>
      <c r="BJ384" s="42">
        <f t="shared" si="423"/>
        <v>10482133251299.006</v>
      </c>
      <c r="BK384" s="42">
        <f t="shared" si="436"/>
        <v>39.206381747037852</v>
      </c>
      <c r="BL384" s="46">
        <f t="shared" si="426"/>
        <v>5556.92188819071</v>
      </c>
      <c r="BM384" s="41">
        <v>147</v>
      </c>
      <c r="BN384" s="41">
        <v>1</v>
      </c>
      <c r="BP384" s="42">
        <f t="shared" si="461"/>
        <v>53159.011427821759</v>
      </c>
      <c r="BQ384" s="42">
        <f t="shared" si="459"/>
        <v>7814374.6798897982</v>
      </c>
      <c r="BR384" s="42">
        <f t="shared" si="457"/>
        <v>20472916506.44331</v>
      </c>
      <c r="BS384" s="42">
        <f t="shared" si="424"/>
        <v>18.48451060557171</v>
      </c>
      <c r="BT384" s="46">
        <f t="shared" si="460"/>
        <v>2619.9046430586595</v>
      </c>
      <c r="BU384" s="41">
        <v>96</v>
      </c>
      <c r="BV384" s="41">
        <v>1</v>
      </c>
      <c r="BX384" s="42">
        <f t="shared" si="450"/>
        <v>24.758274033829547</v>
      </c>
      <c r="BY384" s="42">
        <f t="shared" si="448"/>
        <v>2376.7943072476364</v>
      </c>
      <c r="BZ384" s="42">
        <f t="shared" si="446"/>
        <v>17404989.254881524</v>
      </c>
      <c r="CA384" s="42">
        <f t="shared" si="458"/>
        <v>51.665975428690516</v>
      </c>
      <c r="CB384" s="46">
        <f t="shared" si="449"/>
        <v>7322.8841056240844</v>
      </c>
      <c r="CC384" s="41">
        <v>41</v>
      </c>
      <c r="CD384" s="41">
        <v>1</v>
      </c>
      <c r="CF384" s="42">
        <f t="shared" si="445"/>
        <v>0.14658384277801401</v>
      </c>
      <c r="CG384" s="42">
        <f t="shared" si="443"/>
        <v>6.009937553898574</v>
      </c>
      <c r="CH384" s="42">
        <f t="shared" si="441"/>
        <v>8498.5299096100862</v>
      </c>
      <c r="CI384" s="42">
        <f t="shared" si="447"/>
        <v>9.9769160953483222</v>
      </c>
      <c r="CJ384" s="46">
        <f t="shared" si="444"/>
        <v>1414.0795696116995</v>
      </c>
    </row>
    <row r="385" spans="1:88">
      <c r="A385" s="52">
        <v>16.97</v>
      </c>
      <c r="B385" s="39">
        <f t="shared" si="433"/>
        <v>2.895</v>
      </c>
      <c r="C385" s="39">
        <f t="shared" si="428"/>
        <v>2.895</v>
      </c>
      <c r="D385" s="39">
        <f t="shared" si="429"/>
        <v>142.22599424999999</v>
      </c>
      <c r="E385" s="40">
        <f t="shared" si="430"/>
        <v>6.5776940828048159E+22</v>
      </c>
      <c r="F385" s="41">
        <f t="shared" si="434"/>
        <v>75.80000000000004</v>
      </c>
      <c r="G385" s="41">
        <v>379</v>
      </c>
      <c r="AO385" s="41">
        <v>285</v>
      </c>
      <c r="AP385" s="41">
        <v>1</v>
      </c>
      <c r="AR385" s="42">
        <f t="shared" si="455"/>
        <v>7469342552924.4092</v>
      </c>
      <c r="AS385" s="42">
        <f t="shared" si="453"/>
        <v>2128762627583456.5</v>
      </c>
      <c r="AT385" s="42">
        <f t="shared" si="451"/>
        <v>4.1721346947961073E+18</v>
      </c>
      <c r="AU385" s="42">
        <f t="shared" si="432"/>
        <v>13.780091626864561</v>
      </c>
      <c r="AV385" s="46">
        <f t="shared" si="454"/>
        <v>1959.8872324869119</v>
      </c>
      <c r="AW385" s="41">
        <v>238</v>
      </c>
      <c r="AX385" s="41">
        <v>1</v>
      </c>
      <c r="AZ385" s="42">
        <f t="shared" si="440"/>
        <v>3478177476.8116693</v>
      </c>
      <c r="BA385" s="42">
        <f t="shared" si="438"/>
        <v>827806239481.17725</v>
      </c>
      <c r="BB385" s="42">
        <f t="shared" si="435"/>
        <v>6175560229116448</v>
      </c>
      <c r="BC385" s="42">
        <f t="shared" si="452"/>
        <v>52.452801370328373</v>
      </c>
      <c r="BD385" s="46">
        <f t="shared" si="439"/>
        <v>7460.1518260927151</v>
      </c>
      <c r="BE385" s="41">
        <v>193</v>
      </c>
      <c r="BF385" s="41">
        <v>1</v>
      </c>
      <c r="BH385" s="42">
        <f t="shared" si="427"/>
        <v>9824583.666220624</v>
      </c>
      <c r="BI385" s="42">
        <f t="shared" si="425"/>
        <v>1896144647.5805805</v>
      </c>
      <c r="BJ385" s="42">
        <f t="shared" ref="BJ385:BJ448" si="462">(10+$G385/20)*POWER($F$1,BE385)</f>
        <v>12061641072493.027</v>
      </c>
      <c r="BK385" s="42">
        <f t="shared" si="436"/>
        <v>44.725577589303249</v>
      </c>
      <c r="BL385" s="46">
        <f t="shared" si="426"/>
        <v>6361.1397410441723</v>
      </c>
      <c r="BM385" s="41">
        <v>148</v>
      </c>
      <c r="BN385" s="41">
        <v>1</v>
      </c>
      <c r="BP385" s="42">
        <f t="shared" si="461"/>
        <v>53159.011427821759</v>
      </c>
      <c r="BQ385" s="42">
        <f t="shared" si="459"/>
        <v>7867533.6913176207</v>
      </c>
      <c r="BR385" s="42">
        <f t="shared" si="457"/>
        <v>23557892719.712872</v>
      </c>
      <c r="BS385" s="42">
        <f t="shared" ref="BS385:BS448" si="463">BT385/$D385</f>
        <v>21.053235568733331</v>
      </c>
      <c r="BT385" s="46">
        <f t="shared" si="460"/>
        <v>2994.3173609425621</v>
      </c>
      <c r="BU385" s="41">
        <v>97</v>
      </c>
      <c r="BV385" s="41">
        <v>1</v>
      </c>
      <c r="BX385" s="42">
        <f t="shared" si="450"/>
        <v>24.758274033829547</v>
      </c>
      <c r="BY385" s="42">
        <f t="shared" si="448"/>
        <v>2401.5525812814662</v>
      </c>
      <c r="BZ385" s="42">
        <f t="shared" si="446"/>
        <v>20027672.633999646</v>
      </c>
      <c r="CA385" s="42">
        <f t="shared" si="458"/>
        <v>58.635334315729004</v>
      </c>
      <c r="CB385" s="46">
        <f t="shared" si="449"/>
        <v>8339.4687212357003</v>
      </c>
      <c r="CC385" s="41">
        <v>42</v>
      </c>
      <c r="CD385" s="41">
        <v>1</v>
      </c>
      <c r="CF385" s="42">
        <f t="shared" si="445"/>
        <v>0.14658384277801401</v>
      </c>
      <c r="CG385" s="42">
        <f t="shared" si="443"/>
        <v>6.1565213966765882</v>
      </c>
      <c r="CH385" s="42">
        <f t="shared" si="441"/>
        <v>9779.1370283201013</v>
      </c>
      <c r="CI385" s="42">
        <f t="shared" si="447"/>
        <v>11.168276564432402</v>
      </c>
      <c r="CJ385" s="46">
        <f t="shared" si="444"/>
        <v>1588.4192384353723</v>
      </c>
    </row>
    <row r="386" spans="1:88">
      <c r="A386" s="52">
        <v>16.97</v>
      </c>
      <c r="B386" s="39">
        <f t="shared" si="433"/>
        <v>2.9000000000000004</v>
      </c>
      <c r="C386" s="39">
        <f t="shared" si="428"/>
        <v>2.9000000000000004</v>
      </c>
      <c r="D386" s="39">
        <f t="shared" si="429"/>
        <v>142.71770000000001</v>
      </c>
      <c r="E386" s="40">
        <f t="shared" si="430"/>
        <v>7.5557863725916236E+22</v>
      </c>
      <c r="F386" s="41">
        <f t="shared" si="434"/>
        <v>76.000000000000043</v>
      </c>
      <c r="G386" s="41">
        <v>380</v>
      </c>
      <c r="AO386" s="41">
        <v>286</v>
      </c>
      <c r="AP386" s="41">
        <v>1</v>
      </c>
      <c r="AR386" s="42">
        <f t="shared" si="455"/>
        <v>7469342552924.4092</v>
      </c>
      <c r="AS386" s="42">
        <f t="shared" si="453"/>
        <v>2136231970136381</v>
      </c>
      <c r="AT386" s="42">
        <f t="shared" si="451"/>
        <v>4.8008015047119852E+18</v>
      </c>
      <c r="AU386" s="42">
        <f t="shared" si="432"/>
        <v>15.74662559563677</v>
      </c>
      <c r="AV386" s="46">
        <f t="shared" si="454"/>
        <v>2247.32218777041</v>
      </c>
      <c r="AW386" s="41">
        <v>239</v>
      </c>
      <c r="AX386" s="41">
        <v>1</v>
      </c>
      <c r="AZ386" s="42">
        <f t="shared" si="440"/>
        <v>3478177476.8116693</v>
      </c>
      <c r="BA386" s="42">
        <f t="shared" si="438"/>
        <v>831284416957.98901</v>
      </c>
      <c r="BB386" s="42">
        <f t="shared" si="435"/>
        <v>7106107786347637</v>
      </c>
      <c r="BC386" s="42">
        <f t="shared" si="452"/>
        <v>59.896895492258366</v>
      </c>
      <c r="BD386" s="46">
        <f t="shared" si="439"/>
        <v>8548.347161795482</v>
      </c>
      <c r="BE386" s="41">
        <v>194</v>
      </c>
      <c r="BF386" s="41">
        <v>1</v>
      </c>
      <c r="BH386" s="42">
        <f t="shared" si="427"/>
        <v>9824583.666220624</v>
      </c>
      <c r="BI386" s="42">
        <f t="shared" ref="BI386:BI449" si="464">BE386*BH386</f>
        <v>1905969231.2468011</v>
      </c>
      <c r="BJ386" s="42">
        <f t="shared" si="462"/>
        <v>13879116770210.191</v>
      </c>
      <c r="BK386" s="42">
        <f t="shared" si="436"/>
        <v>51.023248588757532</v>
      </c>
      <c r="BL386" s="46">
        <f t="shared" ref="BL386:BL449" si="465">BJ386/BI386</f>
        <v>7281.9206851157214</v>
      </c>
      <c r="BM386" s="41">
        <v>149</v>
      </c>
      <c r="BN386" s="41">
        <v>1</v>
      </c>
      <c r="BP386" s="42">
        <f t="shared" si="461"/>
        <v>53159.011427821759</v>
      </c>
      <c r="BQ386" s="42">
        <f t="shared" si="459"/>
        <v>7920692.7027454423</v>
      </c>
      <c r="BR386" s="42">
        <f t="shared" si="457"/>
        <v>27107649941.816692</v>
      </c>
      <c r="BS386" s="42">
        <f t="shared" si="463"/>
        <v>23.980093172280323</v>
      </c>
      <c r="BT386" s="46">
        <f t="shared" si="460"/>
        <v>3422.3837433335516</v>
      </c>
      <c r="BU386" s="41">
        <v>98</v>
      </c>
      <c r="BV386" s="41">
        <v>1</v>
      </c>
      <c r="BX386" s="42">
        <f t="shared" si="450"/>
        <v>24.758274033829547</v>
      </c>
      <c r="BY386" s="42">
        <f t="shared" si="448"/>
        <v>2426.3108553152956</v>
      </c>
      <c r="BZ386" s="42">
        <f t="shared" si="446"/>
        <v>23045488.209455654</v>
      </c>
      <c r="CA386" s="42">
        <f t="shared" si="458"/>
        <v>66.552080031068911</v>
      </c>
      <c r="CB386" s="46">
        <f t="shared" si="449"/>
        <v>9498.1597922500841</v>
      </c>
      <c r="CC386" s="41">
        <v>43</v>
      </c>
      <c r="CD386" s="41">
        <v>1</v>
      </c>
      <c r="CF386" s="42">
        <f t="shared" si="445"/>
        <v>0.14658384277801401</v>
      </c>
      <c r="CG386" s="42">
        <f t="shared" si="443"/>
        <v>6.3031052394546023</v>
      </c>
      <c r="CH386" s="42">
        <f t="shared" si="441"/>
        <v>11252.679789773229</v>
      </c>
      <c r="CI386" s="42">
        <f t="shared" si="447"/>
        <v>12.509027985445227</v>
      </c>
      <c r="CJ386" s="46">
        <f t="shared" si="444"/>
        <v>1785.2597033183765</v>
      </c>
    </row>
    <row r="387" spans="1:88">
      <c r="A387" s="52">
        <v>16.97</v>
      </c>
      <c r="B387" s="39">
        <f t="shared" si="433"/>
        <v>2.9050000000000002</v>
      </c>
      <c r="C387" s="39">
        <f t="shared" si="428"/>
        <v>2.9050000000000002</v>
      </c>
      <c r="D387" s="39">
        <f t="shared" si="429"/>
        <v>143.21025425000002</v>
      </c>
      <c r="E387" s="40">
        <f t="shared" si="430"/>
        <v>8.679319376905013E+22</v>
      </c>
      <c r="F387" s="41">
        <f t="shared" si="434"/>
        <v>76.200000000000031</v>
      </c>
      <c r="G387" s="41">
        <v>381</v>
      </c>
      <c r="AO387" s="41">
        <v>287</v>
      </c>
      <c r="AP387" s="41">
        <v>1</v>
      </c>
      <c r="AR387" s="42">
        <f t="shared" si="455"/>
        <v>7469342552924.4092</v>
      </c>
      <c r="AS387" s="42">
        <f t="shared" si="453"/>
        <v>2143701312689305.5</v>
      </c>
      <c r="AT387" s="42">
        <f t="shared" si="451"/>
        <v>5.5241808476663808E+18</v>
      </c>
      <c r="AU387" s="42">
        <f t="shared" si="432"/>
        <v>17.994073834698703</v>
      </c>
      <c r="AV387" s="46">
        <f t="shared" si="454"/>
        <v>2576.9358888604743</v>
      </c>
      <c r="AW387" s="49">
        <v>240</v>
      </c>
      <c r="AX387" s="41">
        <v>16</v>
      </c>
      <c r="AZ387" s="42">
        <f t="shared" si="440"/>
        <v>55650839628.98671</v>
      </c>
      <c r="BA387" s="42">
        <f t="shared" si="438"/>
        <v>13356201510956.811</v>
      </c>
      <c r="BB387" s="42">
        <f t="shared" si="435"/>
        <v>8176848073444690</v>
      </c>
      <c r="BC387" s="42">
        <f t="shared" si="452"/>
        <v>4.2749284472042639</v>
      </c>
      <c r="BD387" s="46">
        <f t="shared" si="439"/>
        <v>612.21358982468041</v>
      </c>
      <c r="BE387" s="41">
        <v>195</v>
      </c>
      <c r="BF387" s="41">
        <v>1</v>
      </c>
      <c r="BH387" s="42">
        <f t="shared" ref="BH387:BH450" si="466">BH386*BF387</f>
        <v>9824583.666220624</v>
      </c>
      <c r="BI387" s="42">
        <f t="shared" si="464"/>
        <v>1915793814.9130216</v>
      </c>
      <c r="BJ387" s="42">
        <f t="shared" si="462"/>
        <v>15970406393446.609</v>
      </c>
      <c r="BK387" s="42">
        <f t="shared" si="436"/>
        <v>58.209394942335045</v>
      </c>
      <c r="BL387" s="46">
        <f t="shared" si="465"/>
        <v>8336.182249430467</v>
      </c>
      <c r="BM387" s="49">
        <v>150</v>
      </c>
      <c r="BN387" s="41">
        <v>1</v>
      </c>
      <c r="BP387" s="42">
        <f t="shared" si="461"/>
        <v>53159.011427821759</v>
      </c>
      <c r="BQ387" s="42">
        <f t="shared" si="459"/>
        <v>7973851.7141732639</v>
      </c>
      <c r="BR387" s="42">
        <f t="shared" si="457"/>
        <v>31192199987.200314</v>
      </c>
      <c r="BS387" s="42">
        <f t="shared" si="463"/>
        <v>27.315159187096164</v>
      </c>
      <c r="BT387" s="46">
        <f t="shared" si="460"/>
        <v>3911.8108920632653</v>
      </c>
      <c r="BU387" s="41">
        <v>99</v>
      </c>
      <c r="BV387" s="41">
        <v>1</v>
      </c>
      <c r="BX387" s="42">
        <f t="shared" si="450"/>
        <v>24.758274033829547</v>
      </c>
      <c r="BY387" s="42">
        <f t="shared" si="448"/>
        <v>2451.069129349125</v>
      </c>
      <c r="BZ387" s="42">
        <f t="shared" si="446"/>
        <v>26517956.317678224</v>
      </c>
      <c r="CA387" s="42">
        <f t="shared" si="458"/>
        <v>75.545808763412168</v>
      </c>
      <c r="CB387" s="46">
        <f t="shared" si="449"/>
        <v>10818.934480530135</v>
      </c>
      <c r="CC387" s="41">
        <v>44</v>
      </c>
      <c r="CD387" s="41">
        <v>1</v>
      </c>
      <c r="CF387" s="42">
        <f t="shared" si="445"/>
        <v>0.14658384277801401</v>
      </c>
      <c r="CG387" s="42">
        <f t="shared" si="443"/>
        <v>6.4496890822326165</v>
      </c>
      <c r="CH387" s="42">
        <f t="shared" si="441"/>
        <v>12948.22085824127</v>
      </c>
      <c r="CI387" s="42">
        <f t="shared" si="447"/>
        <v>14.01835983199619</v>
      </c>
      <c r="CJ387" s="46">
        <f t="shared" si="444"/>
        <v>2007.572875708162</v>
      </c>
    </row>
    <row r="388" spans="1:88">
      <c r="A388" s="52">
        <v>16.97</v>
      </c>
      <c r="B388" s="39">
        <f t="shared" si="433"/>
        <v>2.91</v>
      </c>
      <c r="C388" s="39">
        <f t="shared" si="428"/>
        <v>2.91</v>
      </c>
      <c r="D388" s="39">
        <f t="shared" si="429"/>
        <v>143.70365699999999</v>
      </c>
      <c r="E388" s="40">
        <f t="shared" si="430"/>
        <v>9.9699198907446806E+22</v>
      </c>
      <c r="F388" s="41">
        <f t="shared" si="434"/>
        <v>76.400000000000034</v>
      </c>
      <c r="G388" s="41">
        <v>382</v>
      </c>
      <c r="AO388" s="41">
        <v>288</v>
      </c>
      <c r="AP388" s="41">
        <v>1</v>
      </c>
      <c r="AR388" s="42">
        <f t="shared" si="455"/>
        <v>7469342552924.4092</v>
      </c>
      <c r="AS388" s="42">
        <f t="shared" si="453"/>
        <v>2151170655242229.7</v>
      </c>
      <c r="AT388" s="42">
        <f t="shared" si="451"/>
        <v>6.3565393413231155E+18</v>
      </c>
      <c r="AU388" s="42">
        <f t="shared" si="432"/>
        <v>20.562601262594423</v>
      </c>
      <c r="AV388" s="46">
        <f t="shared" si="454"/>
        <v>2954.9209988676357</v>
      </c>
      <c r="AW388" s="41">
        <v>241</v>
      </c>
      <c r="AX388" s="41">
        <v>1</v>
      </c>
      <c r="AZ388" s="42">
        <f t="shared" si="440"/>
        <v>55650839628.98671</v>
      </c>
      <c r="BA388" s="42">
        <f t="shared" si="438"/>
        <v>13411852350585.797</v>
      </c>
      <c r="BB388" s="42">
        <f t="shared" si="435"/>
        <v>9408898423162608</v>
      </c>
      <c r="BC388" s="42">
        <f t="shared" si="452"/>
        <v>4.8818248753809357</v>
      </c>
      <c r="BD388" s="46">
        <f t="shared" si="439"/>
        <v>701.53608742580968</v>
      </c>
      <c r="BE388" s="41">
        <v>196</v>
      </c>
      <c r="BF388" s="41">
        <v>1</v>
      </c>
      <c r="BH388" s="42">
        <f t="shared" si="466"/>
        <v>9824583.666220624</v>
      </c>
      <c r="BI388" s="42">
        <f t="shared" si="464"/>
        <v>1925618398.5792422</v>
      </c>
      <c r="BJ388" s="42">
        <f t="shared" si="462"/>
        <v>18376754732739.414</v>
      </c>
      <c r="BK388" s="42">
        <f t="shared" si="436"/>
        <v>66.40958585849414</v>
      </c>
      <c r="BL388" s="46">
        <f t="shared" si="465"/>
        <v>9543.3003477210914</v>
      </c>
      <c r="BM388" s="41">
        <v>151</v>
      </c>
      <c r="BN388" s="41">
        <v>1</v>
      </c>
      <c r="BP388" s="42">
        <f t="shared" si="461"/>
        <v>53159.011427821759</v>
      </c>
      <c r="BQ388" s="42">
        <f t="shared" si="459"/>
        <v>8027010.7256010855</v>
      </c>
      <c r="BR388" s="42">
        <f t="shared" si="457"/>
        <v>35892099087.381561</v>
      </c>
      <c r="BS388" s="42">
        <f t="shared" si="463"/>
        <v>31.115529399792489</v>
      </c>
      <c r="BT388" s="46">
        <f t="shared" si="460"/>
        <v>4471.4153642411957</v>
      </c>
      <c r="BU388" s="49">
        <v>100</v>
      </c>
      <c r="BV388" s="41">
        <f>POWER(($B388+0.1)/$B388,2)*POWER(1.1,2)</f>
        <v>1.2945904039867273</v>
      </c>
      <c r="BW388" s="41" t="s">
        <v>91</v>
      </c>
      <c r="BX388" s="42">
        <f t="shared" si="450"/>
        <v>32.051823983469497</v>
      </c>
      <c r="BY388" s="42">
        <f t="shared" si="448"/>
        <v>3205.1823983469499</v>
      </c>
      <c r="BZ388" s="42">
        <f t="shared" si="446"/>
        <v>30513561.600000206</v>
      </c>
      <c r="CA388" s="42">
        <f t="shared" si="458"/>
        <v>66.247933072059496</v>
      </c>
      <c r="CB388" s="46">
        <f t="shared" si="449"/>
        <v>9520.0702511461932</v>
      </c>
      <c r="CC388" s="41">
        <v>45</v>
      </c>
      <c r="CD388" s="41">
        <v>1</v>
      </c>
      <c r="CF388" s="42">
        <f t="shared" si="445"/>
        <v>0.14658384277801401</v>
      </c>
      <c r="CG388" s="42">
        <f t="shared" si="443"/>
        <v>6.5962729250106307</v>
      </c>
      <c r="CH388" s="42">
        <f t="shared" si="441"/>
        <v>14899.200000000044</v>
      </c>
      <c r="CI388" s="42">
        <f t="shared" si="447"/>
        <v>15.717972084340971</v>
      </c>
      <c r="CJ388" s="46">
        <f t="shared" si="444"/>
        <v>2258.7300691437099</v>
      </c>
    </row>
    <row r="389" spans="1:88">
      <c r="A389" s="52">
        <v>16.97</v>
      </c>
      <c r="B389" s="39">
        <f t="shared" si="433"/>
        <v>2.915</v>
      </c>
      <c r="C389" s="39">
        <f t="shared" si="428"/>
        <v>2.915</v>
      </c>
      <c r="D389" s="39">
        <f t="shared" si="429"/>
        <v>144.19790824999998</v>
      </c>
      <c r="E389" s="40">
        <f t="shared" si="430"/>
        <v>1.1452430577950634E+23</v>
      </c>
      <c r="F389" s="41">
        <f t="shared" si="434"/>
        <v>76.600000000000037</v>
      </c>
      <c r="G389" s="41">
        <v>383</v>
      </c>
      <c r="AO389" s="41">
        <v>289</v>
      </c>
      <c r="AP389" s="41">
        <v>1</v>
      </c>
      <c r="AR389" s="42">
        <f t="shared" si="455"/>
        <v>7469342552924.4092</v>
      </c>
      <c r="AS389" s="42">
        <f t="shared" si="453"/>
        <v>2158639997795154.2</v>
      </c>
      <c r="AT389" s="42">
        <f t="shared" si="451"/>
        <v>7.3142922406676961E+18</v>
      </c>
      <c r="AU389" s="42">
        <f t="shared" si="432"/>
        <v>23.498120580512207</v>
      </c>
      <c r="AV389" s="46">
        <f t="shared" si="454"/>
        <v>3388.3798355161357</v>
      </c>
      <c r="AW389" s="41">
        <v>242</v>
      </c>
      <c r="AX389" s="41">
        <v>1</v>
      </c>
      <c r="AZ389" s="42">
        <f t="shared" si="440"/>
        <v>55650839628.98671</v>
      </c>
      <c r="BA389" s="42">
        <f t="shared" si="438"/>
        <v>13467503190214.783</v>
      </c>
      <c r="BB389" s="42">
        <f t="shared" si="435"/>
        <v>1.08265565639438E+16</v>
      </c>
      <c r="BC389" s="42">
        <f t="shared" si="452"/>
        <v>5.5749926817975863</v>
      </c>
      <c r="BD389" s="46">
        <f t="shared" si="439"/>
        <v>803.90228322426969</v>
      </c>
      <c r="BE389" s="41">
        <v>197</v>
      </c>
      <c r="BF389" s="41">
        <v>1</v>
      </c>
      <c r="BH389" s="42">
        <f t="shared" si="466"/>
        <v>9824583.666220624</v>
      </c>
      <c r="BI389" s="42">
        <f t="shared" si="464"/>
        <v>1935442982.2454629</v>
      </c>
      <c r="BJ389" s="42">
        <f t="shared" si="462"/>
        <v>21145618288952.668</v>
      </c>
      <c r="BK389" s="42">
        <f t="shared" si="436"/>
        <v>75.767166515907988</v>
      </c>
      <c r="BL389" s="46">
        <f t="shared" si="465"/>
        <v>10925.466925623372</v>
      </c>
      <c r="BM389" s="41">
        <v>152</v>
      </c>
      <c r="BN389" s="41">
        <v>1</v>
      </c>
      <c r="BP389" s="42">
        <f t="shared" si="461"/>
        <v>53159.011427821759</v>
      </c>
      <c r="BQ389" s="42">
        <f t="shared" si="459"/>
        <v>8080169.7370289071</v>
      </c>
      <c r="BR389" s="42">
        <f t="shared" si="457"/>
        <v>41300035720.610558</v>
      </c>
      <c r="BS389" s="42">
        <f t="shared" si="463"/>
        <v>35.446306042091869</v>
      </c>
      <c r="BT389" s="46">
        <f t="shared" si="460"/>
        <v>5111.2831864589834</v>
      </c>
      <c r="BU389" s="41">
        <v>101</v>
      </c>
      <c r="BV389" s="41">
        <v>12</v>
      </c>
      <c r="BX389" s="42">
        <f t="shared" si="450"/>
        <v>384.62188780163399</v>
      </c>
      <c r="BY389" s="42">
        <f t="shared" si="448"/>
        <v>38846.81066796503</v>
      </c>
      <c r="BZ389" s="42">
        <f t="shared" si="446"/>
        <v>35111102.891335398</v>
      </c>
      <c r="CA389" s="42">
        <f t="shared" si="458"/>
        <v>6.2680166592712299</v>
      </c>
      <c r="CB389" s="46">
        <f t="shared" si="449"/>
        <v>903.83489114306417</v>
      </c>
      <c r="CC389" s="41">
        <v>46</v>
      </c>
      <c r="CD389" s="41">
        <v>1</v>
      </c>
      <c r="CF389" s="42">
        <f t="shared" si="445"/>
        <v>0.14658384277801401</v>
      </c>
      <c r="CG389" s="42">
        <f t="shared" si="443"/>
        <v>6.742856767788644</v>
      </c>
      <c r="CH389" s="42">
        <f t="shared" si="441"/>
        <v>17144.093208659797</v>
      </c>
      <c r="CI389" s="42">
        <f t="shared" si="447"/>
        <v>17.632407907194018</v>
      </c>
      <c r="CJ389" s="46">
        <f t="shared" si="444"/>
        <v>2542.5563376281375</v>
      </c>
    </row>
    <row r="390" spans="1:88">
      <c r="A390" s="52">
        <v>16.97</v>
      </c>
      <c r="B390" s="39">
        <f t="shared" si="433"/>
        <v>2.92</v>
      </c>
      <c r="C390" s="39">
        <f t="shared" si="428"/>
        <v>2.92</v>
      </c>
      <c r="D390" s="39">
        <f t="shared" si="429"/>
        <v>144.69300799999999</v>
      </c>
      <c r="E390" s="40">
        <f t="shared" si="430"/>
        <v>1.3155388165609637E+23</v>
      </c>
      <c r="F390" s="41">
        <f t="shared" si="434"/>
        <v>76.80000000000004</v>
      </c>
      <c r="G390" s="41">
        <v>384</v>
      </c>
      <c r="AO390" s="49">
        <v>290</v>
      </c>
      <c r="AP390" s="41">
        <v>1</v>
      </c>
      <c r="AR390" s="42">
        <f t="shared" si="455"/>
        <v>7469342552924.4092</v>
      </c>
      <c r="AS390" s="42">
        <f t="shared" si="453"/>
        <v>2166109340348078.7</v>
      </c>
      <c r="AT390" s="42">
        <f t="shared" si="451"/>
        <v>8.4163269836301455E+18</v>
      </c>
      <c r="AU390" s="42">
        <f t="shared" si="432"/>
        <v>26.853115491344539</v>
      </c>
      <c r="AV390" s="46">
        <f t="shared" si="454"/>
        <v>3885.4580546140392</v>
      </c>
      <c r="AW390" s="41">
        <v>243</v>
      </c>
      <c r="AX390" s="41">
        <v>1</v>
      </c>
      <c r="AZ390" s="42">
        <f t="shared" si="440"/>
        <v>55650839628.98671</v>
      </c>
      <c r="BA390" s="42">
        <f t="shared" si="438"/>
        <v>13523154029843.77</v>
      </c>
      <c r="BB390" s="42">
        <f t="shared" si="435"/>
        <v>1.245777952954752E+16</v>
      </c>
      <c r="BC390" s="42">
        <f t="shared" si="452"/>
        <v>6.3667104741265659</v>
      </c>
      <c r="BD390" s="46">
        <f t="shared" si="439"/>
        <v>921.21848956647898</v>
      </c>
      <c r="BE390" s="41">
        <v>198</v>
      </c>
      <c r="BF390" s="41">
        <v>1</v>
      </c>
      <c r="BH390" s="42">
        <f t="shared" si="466"/>
        <v>9824583.666220624</v>
      </c>
      <c r="BI390" s="42">
        <f t="shared" si="464"/>
        <v>1945267565.9116836</v>
      </c>
      <c r="BJ390" s="42">
        <f t="shared" si="462"/>
        <v>24331600643647.426</v>
      </c>
      <c r="BK390" s="42">
        <f t="shared" si="436"/>
        <v>86.445778311745386</v>
      </c>
      <c r="BL390" s="46">
        <f t="shared" si="465"/>
        <v>12508.099692827602</v>
      </c>
      <c r="BM390" s="41">
        <v>153</v>
      </c>
      <c r="BN390" s="41">
        <v>1</v>
      </c>
      <c r="BP390" s="42">
        <f t="shared" si="461"/>
        <v>53159.011427821759</v>
      </c>
      <c r="BQ390" s="42">
        <f t="shared" si="459"/>
        <v>8133328.7484567286</v>
      </c>
      <c r="BR390" s="42">
        <f t="shared" si="457"/>
        <v>47522657507.123741</v>
      </c>
      <c r="BS390" s="42">
        <f t="shared" si="463"/>
        <v>40.381723125523713</v>
      </c>
      <c r="BT390" s="46">
        <f t="shared" si="460"/>
        <v>5842.9529872551875</v>
      </c>
      <c r="BU390" s="41">
        <v>102</v>
      </c>
      <c r="BV390" s="41">
        <v>1</v>
      </c>
      <c r="BX390" s="42">
        <f t="shared" si="450"/>
        <v>384.62188780163399</v>
      </c>
      <c r="BY390" s="42">
        <f t="shared" si="448"/>
        <v>39231.432555766667</v>
      </c>
      <c r="BZ390" s="42">
        <f t="shared" si="446"/>
        <v>40401246.349760942</v>
      </c>
      <c r="CA390" s="42">
        <f t="shared" si="458"/>
        <v>7.1172635985854535</v>
      </c>
      <c r="CB390" s="46">
        <f t="shared" si="449"/>
        <v>1029.8182788082338</v>
      </c>
      <c r="CC390" s="41">
        <v>47</v>
      </c>
      <c r="CD390" s="41">
        <v>1</v>
      </c>
      <c r="CF390" s="42">
        <f t="shared" si="445"/>
        <v>0.14658384277801401</v>
      </c>
      <c r="CG390" s="42">
        <f t="shared" si="443"/>
        <v>6.8894406105666581</v>
      </c>
      <c r="CH390" s="42">
        <f t="shared" si="441"/>
        <v>19727.171069219137</v>
      </c>
      <c r="CI390" s="42">
        <f t="shared" si="447"/>
        <v>19.789430887049487</v>
      </c>
      <c r="CJ390" s="46">
        <f t="shared" si="444"/>
        <v>2863.3922816552986</v>
      </c>
    </row>
    <row r="391" spans="1:88">
      <c r="A391" s="52">
        <v>16.97</v>
      </c>
      <c r="B391" s="39">
        <f t="shared" si="433"/>
        <v>2.9249999999999998</v>
      </c>
      <c r="C391" s="39">
        <f t="shared" ref="C391:C454" si="467">(100%+G391*0.5%)</f>
        <v>2.9249999999999998</v>
      </c>
      <c r="D391" s="39">
        <f t="shared" ref="D391:D454" si="468">A391*B391*C391*1</f>
        <v>145.18895624999996</v>
      </c>
      <c r="E391" s="40">
        <f t="shared" ref="E391:E454" si="469">POWER($F$1,G391)</f>
        <v>1.5111572745183254E+23</v>
      </c>
      <c r="F391" s="41">
        <f t="shared" si="434"/>
        <v>77.000000000000028</v>
      </c>
      <c r="G391" s="41">
        <v>385</v>
      </c>
      <c r="AO391" s="41">
        <v>291</v>
      </c>
      <c r="AP391" s="41">
        <v>1</v>
      </c>
      <c r="AR391" s="42">
        <f t="shared" si="455"/>
        <v>7469342552924.4092</v>
      </c>
      <c r="AS391" s="42">
        <f t="shared" si="453"/>
        <v>2173578682901003</v>
      </c>
      <c r="AT391" s="42">
        <f t="shared" si="451"/>
        <v>9.6843754491603907E+18</v>
      </c>
      <c r="AU391" s="42">
        <f t="shared" ref="AU391:AU400" si="470">AV391/$D391</f>
        <v>30.687581916811826</v>
      </c>
      <c r="AV391" s="46">
        <f t="shared" si="454"/>
        <v>4455.4979883382821</v>
      </c>
      <c r="AW391" s="41">
        <v>244</v>
      </c>
      <c r="AX391" s="41">
        <v>1</v>
      </c>
      <c r="AZ391" s="42">
        <f t="shared" si="440"/>
        <v>55650839628.98671</v>
      </c>
      <c r="BA391" s="42">
        <f t="shared" si="438"/>
        <v>13578804869472.758</v>
      </c>
      <c r="BB391" s="42">
        <f t="shared" si="435"/>
        <v>1.4334734672459898E+16</v>
      </c>
      <c r="BC391" s="42">
        <f t="shared" si="452"/>
        <v>7.2710064217605979</v>
      </c>
      <c r="BD391" s="46">
        <f t="shared" si="439"/>
        <v>1055.6698332624683</v>
      </c>
      <c r="BE391" s="41">
        <v>199</v>
      </c>
      <c r="BF391" s="41">
        <v>1</v>
      </c>
      <c r="BH391" s="42">
        <f t="shared" si="466"/>
        <v>9824583.666220624</v>
      </c>
      <c r="BI391" s="42">
        <f t="shared" si="464"/>
        <v>1955092149.5779042</v>
      </c>
      <c r="BJ391" s="42">
        <f t="shared" si="462"/>
        <v>27997528657148.148</v>
      </c>
      <c r="BK391" s="42">
        <f t="shared" si="436"/>
        <v>98.632236931787148</v>
      </c>
      <c r="BL391" s="46">
        <f t="shared" si="465"/>
        <v>14320.311532728874</v>
      </c>
      <c r="BM391" s="41">
        <v>154</v>
      </c>
      <c r="BN391" s="41">
        <v>1</v>
      </c>
      <c r="BP391" s="42">
        <f t="shared" si="461"/>
        <v>53159.011427821759</v>
      </c>
      <c r="BQ391" s="42">
        <f t="shared" si="459"/>
        <v>8186487.7598845512</v>
      </c>
      <c r="BR391" s="42">
        <f t="shared" si="457"/>
        <v>54682673158.49231</v>
      </c>
      <c r="BS391" s="42">
        <f t="shared" si="463"/>
        <v>46.006430279686235</v>
      </c>
      <c r="BT391" s="46">
        <f t="shared" si="460"/>
        <v>6679.6255930960388</v>
      </c>
      <c r="BU391" s="41">
        <v>103</v>
      </c>
      <c r="BV391" s="41">
        <v>1</v>
      </c>
      <c r="BX391" s="42">
        <f t="shared" si="450"/>
        <v>384.62188780163399</v>
      </c>
      <c r="BY391" s="42">
        <f t="shared" si="448"/>
        <v>39616.054443568304</v>
      </c>
      <c r="BZ391" s="42">
        <f t="shared" si="446"/>
        <v>46488312.422522634</v>
      </c>
      <c r="CA391" s="42">
        <f t="shared" si="458"/>
        <v>8.0823746547805921</v>
      </c>
      <c r="CB391" s="46">
        <f t="shared" si="449"/>
        <v>1173.471540149048</v>
      </c>
      <c r="CC391" s="41">
        <v>48</v>
      </c>
      <c r="CD391" s="41">
        <v>1</v>
      </c>
      <c r="CF391" s="42">
        <f t="shared" si="445"/>
        <v>0.14658384277801401</v>
      </c>
      <c r="CG391" s="42">
        <f t="shared" si="443"/>
        <v>7.0360244533446723</v>
      </c>
      <c r="CH391" s="42">
        <f t="shared" si="441"/>
        <v>22699.371300059793</v>
      </c>
      <c r="CI391" s="42">
        <f t="shared" si="447"/>
        <v>22.220452845940468</v>
      </c>
      <c r="CJ391" s="46">
        <f t="shared" si="444"/>
        <v>3226.1643561044375</v>
      </c>
    </row>
    <row r="392" spans="1:88">
      <c r="A392" s="52">
        <v>16.97</v>
      </c>
      <c r="B392" s="39">
        <f t="shared" ref="B392:B455" si="471">(100%+G392*0.5%)</f>
        <v>2.9299999999999997</v>
      </c>
      <c r="C392" s="39">
        <f t="shared" si="467"/>
        <v>2.9299999999999997</v>
      </c>
      <c r="D392" s="39">
        <f t="shared" si="468"/>
        <v>145.68575299999995</v>
      </c>
      <c r="E392" s="40">
        <f t="shared" si="469"/>
        <v>1.7358638753810033E+23</v>
      </c>
      <c r="F392" s="41">
        <f t="shared" ref="F392:F455" si="472">LOG(E392,2)</f>
        <v>77.200000000000031</v>
      </c>
      <c r="G392" s="41">
        <v>386</v>
      </c>
      <c r="AO392" s="41">
        <v>292</v>
      </c>
      <c r="AP392" s="41">
        <v>1</v>
      </c>
      <c r="AR392" s="42">
        <f t="shared" si="455"/>
        <v>7469342552924.4092</v>
      </c>
      <c r="AS392" s="42">
        <f t="shared" si="453"/>
        <v>2181048025453927.5</v>
      </c>
      <c r="AT392" s="42">
        <f t="shared" si="451"/>
        <v>1.1143442260697074E+19</v>
      </c>
      <c r="AU392" s="42">
        <f t="shared" si="470"/>
        <v>35.070104138979232</v>
      </c>
      <c r="AV392" s="46">
        <f t="shared" si="454"/>
        <v>5109.214529275604</v>
      </c>
      <c r="AW392" s="41">
        <v>245</v>
      </c>
      <c r="AX392" s="41">
        <v>1</v>
      </c>
      <c r="AZ392" s="42">
        <f t="shared" si="440"/>
        <v>55650839628.98671</v>
      </c>
      <c r="BA392" s="42">
        <f t="shared" si="438"/>
        <v>13634455709101.744</v>
      </c>
      <c r="BB392" s="42">
        <f t="shared" si="435"/>
        <v>1.649443363524471E+16</v>
      </c>
      <c r="BC392" s="42">
        <f t="shared" si="452"/>
        <v>8.3039078174850296</v>
      </c>
      <c r="BD392" s="46">
        <f t="shared" si="439"/>
        <v>1209.7610632328926</v>
      </c>
      <c r="BE392" s="49">
        <v>200</v>
      </c>
      <c r="BF392" s="41">
        <v>16</v>
      </c>
      <c r="BH392" s="42">
        <f t="shared" si="466"/>
        <v>157193338.65952998</v>
      </c>
      <c r="BI392" s="42">
        <f t="shared" si="464"/>
        <v>31438667731.905998</v>
      </c>
      <c r="BJ392" s="42">
        <f t="shared" si="462"/>
        <v>32215690693837.23</v>
      </c>
      <c r="BK392" s="42">
        <f t="shared" si="436"/>
        <v>7.0337386945305616</v>
      </c>
      <c r="BL392" s="46">
        <f t="shared" si="465"/>
        <v>1024.7155181179214</v>
      </c>
      <c r="BM392" s="41">
        <v>155</v>
      </c>
      <c r="BN392" s="41">
        <v>1</v>
      </c>
      <c r="BP392" s="42">
        <f t="shared" si="461"/>
        <v>53159.011427821759</v>
      </c>
      <c r="BQ392" s="42">
        <f t="shared" si="459"/>
        <v>8239646.7713123728</v>
      </c>
      <c r="BR392" s="42">
        <f t="shared" si="457"/>
        <v>62921270886.400642</v>
      </c>
      <c r="BS392" s="42">
        <f t="shared" si="463"/>
        <v>52.416957462411808</v>
      </c>
      <c r="BT392" s="46">
        <f t="shared" si="460"/>
        <v>7636.4039178804305</v>
      </c>
      <c r="BU392" s="41">
        <v>104</v>
      </c>
      <c r="BV392" s="41">
        <v>1</v>
      </c>
      <c r="BX392" s="42">
        <f t="shared" si="450"/>
        <v>384.62188780163399</v>
      </c>
      <c r="BY392" s="42">
        <f t="shared" si="448"/>
        <v>40000.676331369934</v>
      </c>
      <c r="BZ392" s="42">
        <f t="shared" si="446"/>
        <v>53492331.84908586</v>
      </c>
      <c r="CA392" s="42">
        <f t="shared" si="458"/>
        <v>9.1792481933402463</v>
      </c>
      <c r="CB392" s="46">
        <f t="shared" si="449"/>
        <v>1337.2856850206629</v>
      </c>
      <c r="CC392" s="41">
        <v>49</v>
      </c>
      <c r="CD392" s="41">
        <v>1</v>
      </c>
      <c r="CF392" s="42">
        <f t="shared" si="445"/>
        <v>0.14658384277801401</v>
      </c>
      <c r="CG392" s="42">
        <f t="shared" si="443"/>
        <v>7.1826082961226865</v>
      </c>
      <c r="CH392" s="42">
        <f t="shared" si="441"/>
        <v>26119.302660686357</v>
      </c>
      <c r="CI392" s="42">
        <f t="shared" si="447"/>
        <v>24.961019067016153</v>
      </c>
      <c r="CJ392" s="46">
        <f t="shared" si="444"/>
        <v>3636.4648584256042</v>
      </c>
    </row>
    <row r="393" spans="1:88">
      <c r="A393" s="52">
        <v>16.97</v>
      </c>
      <c r="B393" s="39">
        <f t="shared" si="471"/>
        <v>2.9350000000000001</v>
      </c>
      <c r="C393" s="39">
        <f t="shared" si="467"/>
        <v>2.9350000000000001</v>
      </c>
      <c r="D393" s="39">
        <f t="shared" si="468"/>
        <v>146.18339825000001</v>
      </c>
      <c r="E393" s="40">
        <f t="shared" si="469"/>
        <v>1.9939839781489368E+23</v>
      </c>
      <c r="F393" s="41">
        <f t="shared" si="472"/>
        <v>77.400000000000034</v>
      </c>
      <c r="G393" s="41">
        <v>387</v>
      </c>
      <c r="AO393" s="41">
        <v>293</v>
      </c>
      <c r="AP393" s="41">
        <v>1</v>
      </c>
      <c r="AR393" s="42">
        <f t="shared" si="455"/>
        <v>7469342552924.4092</v>
      </c>
      <c r="AS393" s="42">
        <f t="shared" si="453"/>
        <v>2188517368006852</v>
      </c>
      <c r="AT393" s="42">
        <f t="shared" si="451"/>
        <v>1.2822297571672404E+19</v>
      </c>
      <c r="AU393" s="42">
        <f t="shared" si="470"/>
        <v>40.079085222261938</v>
      </c>
      <c r="AV393" s="46">
        <f t="shared" si="454"/>
        <v>5858.8968765416066</v>
      </c>
      <c r="AW393" s="41">
        <v>246</v>
      </c>
      <c r="AX393" s="41">
        <v>1</v>
      </c>
      <c r="AZ393" s="42">
        <f t="shared" si="440"/>
        <v>55650839628.98671</v>
      </c>
      <c r="BA393" s="42">
        <f t="shared" si="438"/>
        <v>13690106548730.73</v>
      </c>
      <c r="BB393" s="42">
        <f t="shared" si="435"/>
        <v>1.89794617676854E+16</v>
      </c>
      <c r="BC393" s="42">
        <f t="shared" si="452"/>
        <v>9.4837262734682444</v>
      </c>
      <c r="BD393" s="46">
        <f t="shared" si="439"/>
        <v>1386.3633347283969</v>
      </c>
      <c r="BE393" s="41">
        <v>201</v>
      </c>
      <c r="BF393" s="41">
        <v>1</v>
      </c>
      <c r="BH393" s="42">
        <f t="shared" si="466"/>
        <v>157193338.65952998</v>
      </c>
      <c r="BI393" s="42">
        <f t="shared" si="464"/>
        <v>31595861070.565525</v>
      </c>
      <c r="BJ393" s="42">
        <f t="shared" si="462"/>
        <v>37069261265010.437</v>
      </c>
      <c r="BK393" s="42">
        <f t="shared" si="436"/>
        <v>8.0257510128765706</v>
      </c>
      <c r="BL393" s="46">
        <f t="shared" si="465"/>
        <v>1173.2315565706767</v>
      </c>
      <c r="BM393" s="41">
        <v>156</v>
      </c>
      <c r="BN393" s="41">
        <v>1</v>
      </c>
      <c r="BP393" s="42">
        <f t="shared" si="461"/>
        <v>53159.011427821759</v>
      </c>
      <c r="BQ393" s="42">
        <f t="shared" si="459"/>
        <v>8292805.7827401944</v>
      </c>
      <c r="BR393" s="42">
        <f t="shared" si="457"/>
        <v>72400900908.223312</v>
      </c>
      <c r="BS393" s="42">
        <f t="shared" si="463"/>
        <v>59.723386072436206</v>
      </c>
      <c r="BT393" s="46">
        <f t="shared" si="460"/>
        <v>8730.567531065446</v>
      </c>
      <c r="BU393" s="41">
        <v>105</v>
      </c>
      <c r="BV393" s="41">
        <v>1</v>
      </c>
      <c r="BX393" s="42">
        <f t="shared" si="450"/>
        <v>384.62188780163399</v>
      </c>
      <c r="BY393" s="42">
        <f t="shared" si="448"/>
        <v>40385.298219171571</v>
      </c>
      <c r="BZ393" s="42">
        <f t="shared" si="446"/>
        <v>61551411.200000443</v>
      </c>
      <c r="CA393" s="42">
        <f t="shared" si="458"/>
        <v>10.425974702668571</v>
      </c>
      <c r="CB393" s="46">
        <f t="shared" si="449"/>
        <v>1524.104412104625</v>
      </c>
      <c r="CC393" s="49">
        <v>50</v>
      </c>
      <c r="CD393" s="41">
        <f>POWER(($B393+0.05)/$B393,2)*POWER(1.05,2)</f>
        <v>1.140383849098439</v>
      </c>
      <c r="CE393" s="41" t="s">
        <v>87</v>
      </c>
      <c r="CF393" s="42">
        <f t="shared" si="445"/>
        <v>0.16716184684283203</v>
      </c>
      <c r="CG393" s="42">
        <f t="shared" si="443"/>
        <v>8.3580923421416013</v>
      </c>
      <c r="CH393" s="42">
        <f t="shared" si="441"/>
        <v>30054.400000000103</v>
      </c>
      <c r="CI393" s="42">
        <f t="shared" si="447"/>
        <v>24.598172553817278</v>
      </c>
      <c r="CJ393" s="46">
        <f t="shared" si="444"/>
        <v>3595.8444546568908</v>
      </c>
    </row>
    <row r="394" spans="1:88">
      <c r="A394" s="52">
        <v>16.97</v>
      </c>
      <c r="B394" s="39">
        <f t="shared" si="471"/>
        <v>2.94</v>
      </c>
      <c r="C394" s="39">
        <f t="shared" si="467"/>
        <v>2.94</v>
      </c>
      <c r="D394" s="39">
        <f t="shared" si="468"/>
        <v>146.68189199999998</v>
      </c>
      <c r="E394" s="40">
        <f t="shared" si="469"/>
        <v>2.2904861155901278E+23</v>
      </c>
      <c r="F394" s="41">
        <f t="shared" si="472"/>
        <v>77.600000000000037</v>
      </c>
      <c r="G394" s="41">
        <v>388</v>
      </c>
      <c r="AO394" s="41">
        <v>294</v>
      </c>
      <c r="AP394" s="41">
        <v>1</v>
      </c>
      <c r="AR394" s="42">
        <f t="shared" si="455"/>
        <v>7469342552924.4092</v>
      </c>
      <c r="AS394" s="42">
        <f t="shared" si="453"/>
        <v>2195986710559776.3</v>
      </c>
      <c r="AT394" s="42">
        <f t="shared" si="451"/>
        <v>1.4754044039494359E+19</v>
      </c>
      <c r="AU394" s="42">
        <f t="shared" si="470"/>
        <v>45.804153850811709</v>
      </c>
      <c r="AV394" s="46">
        <f t="shared" si="454"/>
        <v>6718.639948296146</v>
      </c>
      <c r="AW394" s="41">
        <v>247</v>
      </c>
      <c r="AX394" s="41">
        <v>1</v>
      </c>
      <c r="AZ394" s="42">
        <f t="shared" si="440"/>
        <v>55650839628.98671</v>
      </c>
      <c r="BA394" s="42">
        <f t="shared" si="438"/>
        <v>13745757388359.717</v>
      </c>
      <c r="BB394" s="42">
        <f t="shared" si="435"/>
        <v>2.183881735711478E+16</v>
      </c>
      <c r="BC394" s="42">
        <f t="shared" si="452"/>
        <v>10.831383644607325</v>
      </c>
      <c r="BD394" s="46">
        <f t="shared" si="439"/>
        <v>1588.7678459688577</v>
      </c>
      <c r="BE394" s="41">
        <v>202</v>
      </c>
      <c r="BF394" s="41">
        <v>1</v>
      </c>
      <c r="BH394" s="42">
        <f t="shared" si="466"/>
        <v>157193338.65952998</v>
      </c>
      <c r="BI394" s="42">
        <f t="shared" si="464"/>
        <v>31753054409.225056</v>
      </c>
      <c r="BJ394" s="42">
        <f t="shared" si="462"/>
        <v>42653940150614.664</v>
      </c>
      <c r="BK394" s="42">
        <f t="shared" si="436"/>
        <v>9.1579263082594053</v>
      </c>
      <c r="BL394" s="46">
        <f t="shared" si="465"/>
        <v>1343.3019576920647</v>
      </c>
      <c r="BM394" s="41">
        <v>157</v>
      </c>
      <c r="BN394" s="41">
        <v>1</v>
      </c>
      <c r="BP394" s="42">
        <f t="shared" si="461"/>
        <v>53159.011427821759</v>
      </c>
      <c r="BQ394" s="42">
        <f t="shared" si="459"/>
        <v>8345964.7941680159</v>
      </c>
      <c r="BR394" s="42">
        <f t="shared" si="457"/>
        <v>83308476856.669022</v>
      </c>
      <c r="BS394" s="42">
        <f t="shared" si="463"/>
        <v>68.051255605225847</v>
      </c>
      <c r="BT394" s="46">
        <f t="shared" si="460"/>
        <v>9981.886925150131</v>
      </c>
      <c r="BU394" s="41">
        <v>106</v>
      </c>
      <c r="BV394" s="41">
        <v>1</v>
      </c>
      <c r="BX394" s="42">
        <f t="shared" si="450"/>
        <v>384.62188780163399</v>
      </c>
      <c r="BY394" s="42">
        <f t="shared" si="448"/>
        <v>40769.920106973201</v>
      </c>
      <c r="BZ394" s="42">
        <f t="shared" si="446"/>
        <v>70824454.545815513</v>
      </c>
      <c r="CA394" s="42">
        <f t="shared" si="458"/>
        <v>11.843140320493774</v>
      </c>
      <c r="CB394" s="46">
        <f t="shared" si="449"/>
        <v>1737.1742294315129</v>
      </c>
      <c r="CC394" s="41">
        <v>51</v>
      </c>
      <c r="CD394" s="41">
        <v>1</v>
      </c>
      <c r="CF394" s="42">
        <f t="shared" si="445"/>
        <v>0.16716184684283203</v>
      </c>
      <c r="CG394" s="42">
        <f t="shared" si="443"/>
        <v>8.5252541889844338</v>
      </c>
      <c r="CH394" s="42">
        <f t="shared" si="441"/>
        <v>34582.25319619885</v>
      </c>
      <c r="CI394" s="42">
        <f t="shared" si="447"/>
        <v>27.654731500218976</v>
      </c>
      <c r="CJ394" s="46">
        <f t="shared" si="444"/>
        <v>4056.448339204117</v>
      </c>
    </row>
    <row r="395" spans="1:88">
      <c r="A395" s="52">
        <v>16.97</v>
      </c>
      <c r="B395" s="39">
        <f t="shared" si="471"/>
        <v>2.9450000000000003</v>
      </c>
      <c r="C395" s="39">
        <f t="shared" si="467"/>
        <v>2.9450000000000003</v>
      </c>
      <c r="D395" s="39">
        <f t="shared" si="468"/>
        <v>147.18123425000002</v>
      </c>
      <c r="E395" s="40">
        <f t="shared" si="469"/>
        <v>2.6310776331219284E+23</v>
      </c>
      <c r="F395" s="41">
        <f t="shared" si="472"/>
        <v>77.80000000000004</v>
      </c>
      <c r="G395" s="41">
        <v>389</v>
      </c>
      <c r="AO395" s="41">
        <v>295</v>
      </c>
      <c r="AP395" s="41">
        <v>1</v>
      </c>
      <c r="AR395" s="42">
        <f t="shared" si="455"/>
        <v>7469342552924.4092</v>
      </c>
      <c r="AS395" s="42">
        <f t="shared" si="453"/>
        <v>2203456053112700.7</v>
      </c>
      <c r="AT395" s="42">
        <f t="shared" si="451"/>
        <v>1.6976769155336157E+19</v>
      </c>
      <c r="AU395" s="42">
        <f t="shared" si="470"/>
        <v>52.347772894179876</v>
      </c>
      <c r="AV395" s="46">
        <f t="shared" si="454"/>
        <v>7704.6098248040898</v>
      </c>
      <c r="AW395" s="41">
        <v>248</v>
      </c>
      <c r="AX395" s="41">
        <v>1</v>
      </c>
      <c r="AZ395" s="42">
        <f t="shared" si="440"/>
        <v>55650839628.98671</v>
      </c>
      <c r="BA395" s="42">
        <f t="shared" si="438"/>
        <v>13801408227988.703</v>
      </c>
      <c r="BB395" s="42">
        <f t="shared" si="435"/>
        <v>2.5128877201724288E+16</v>
      </c>
      <c r="BC395" s="42">
        <f t="shared" si="452"/>
        <v>12.370784500852311</v>
      </c>
      <c r="BD395" s="46">
        <f t="shared" si="439"/>
        <v>1820.7473314762135</v>
      </c>
      <c r="BE395" s="41">
        <v>203</v>
      </c>
      <c r="BF395" s="41">
        <v>1</v>
      </c>
      <c r="BH395" s="42">
        <f t="shared" si="466"/>
        <v>157193338.65952998</v>
      </c>
      <c r="BI395" s="42">
        <f t="shared" si="464"/>
        <v>31910247747.884586</v>
      </c>
      <c r="BJ395" s="42">
        <f t="shared" si="462"/>
        <v>49079838284617.594</v>
      </c>
      <c r="BK395" s="42">
        <f t="shared" si="436"/>
        <v>10.450101447037795</v>
      </c>
      <c r="BL395" s="46">
        <f t="shared" si="465"/>
        <v>1538.0588290127339</v>
      </c>
      <c r="BM395" s="41">
        <v>158</v>
      </c>
      <c r="BN395" s="41">
        <v>1</v>
      </c>
      <c r="BP395" s="42">
        <f t="shared" si="461"/>
        <v>53159.011427821759</v>
      </c>
      <c r="BQ395" s="42">
        <f t="shared" si="459"/>
        <v>8399123.8055958375</v>
      </c>
      <c r="BR395" s="42">
        <f t="shared" si="457"/>
        <v>95859059149.643433</v>
      </c>
      <c r="BS395" s="42">
        <f t="shared" si="463"/>
        <v>77.543739113962616</v>
      </c>
      <c r="BT395" s="46">
        <f t="shared" si="460"/>
        <v>11412.983231153021</v>
      </c>
      <c r="BU395" s="41">
        <v>107</v>
      </c>
      <c r="BV395" s="41">
        <v>1</v>
      </c>
      <c r="BX395" s="42">
        <f t="shared" si="450"/>
        <v>384.62188780163399</v>
      </c>
      <c r="BY395" s="42">
        <f t="shared" si="448"/>
        <v>41154.541994774838</v>
      </c>
      <c r="BZ395" s="42">
        <f t="shared" si="446"/>
        <v>81494294.863045231</v>
      </c>
      <c r="CA395" s="42">
        <f t="shared" si="458"/>
        <v>13.454172541470209</v>
      </c>
      <c r="CB395" s="46">
        <f t="shared" si="449"/>
        <v>1980.2017204660449</v>
      </c>
      <c r="CC395" s="41">
        <v>52</v>
      </c>
      <c r="CD395" s="41">
        <v>1</v>
      </c>
      <c r="CF395" s="42">
        <f t="shared" si="445"/>
        <v>0.16716184684283203</v>
      </c>
      <c r="CG395" s="42">
        <f t="shared" si="443"/>
        <v>8.6924160358272662</v>
      </c>
      <c r="CH395" s="42">
        <f t="shared" si="441"/>
        <v>39792.136163596158</v>
      </c>
      <c r="CI395" s="42">
        <f t="shared" si="447"/>
        <v>31.103145296153862</v>
      </c>
      <c r="CJ395" s="46">
        <f t="shared" si="444"/>
        <v>4577.7993137450076</v>
      </c>
    </row>
    <row r="396" spans="1:88">
      <c r="A396" s="52">
        <v>16.97</v>
      </c>
      <c r="B396" s="39">
        <f t="shared" si="471"/>
        <v>2.95</v>
      </c>
      <c r="C396" s="39">
        <f t="shared" si="467"/>
        <v>2.95</v>
      </c>
      <c r="D396" s="39">
        <f t="shared" si="468"/>
        <v>147.68142500000002</v>
      </c>
      <c r="E396" s="40">
        <f t="shared" si="469"/>
        <v>3.0223145490366515E+23</v>
      </c>
      <c r="F396" s="41">
        <f t="shared" si="472"/>
        <v>78.000000000000043</v>
      </c>
      <c r="G396" s="41">
        <v>390</v>
      </c>
      <c r="AO396" s="41">
        <v>296</v>
      </c>
      <c r="AP396" s="41">
        <v>1</v>
      </c>
      <c r="AR396" s="42">
        <f t="shared" si="455"/>
        <v>7469342552924.4092</v>
      </c>
      <c r="AS396" s="42">
        <f t="shared" si="453"/>
        <v>2210925395665625</v>
      </c>
      <c r="AT396" s="42">
        <f t="shared" si="451"/>
        <v>1.9534295777793614E+19</v>
      </c>
      <c r="AU396" s="42">
        <f t="shared" si="470"/>
        <v>59.827078648745541</v>
      </c>
      <c r="AV396" s="46">
        <f t="shared" si="454"/>
        <v>8835.348228433817</v>
      </c>
      <c r="AW396" s="41">
        <v>249</v>
      </c>
      <c r="AX396" s="41">
        <v>1</v>
      </c>
      <c r="AZ396" s="42">
        <f t="shared" si="440"/>
        <v>55650839628.98671</v>
      </c>
      <c r="BA396" s="42">
        <f t="shared" si="438"/>
        <v>13857059067617.691</v>
      </c>
      <c r="BB396" s="42">
        <f t="shared" si="435"/>
        <v>2.891450754444904E+16</v>
      </c>
      <c r="BC396" s="42">
        <f t="shared" si="452"/>
        <v>14.12924180303734</v>
      </c>
      <c r="BD396" s="46">
        <f t="shared" si="439"/>
        <v>2086.626563642124</v>
      </c>
      <c r="BE396" s="41">
        <v>204</v>
      </c>
      <c r="BF396" s="41">
        <v>1</v>
      </c>
      <c r="BH396" s="42">
        <f t="shared" si="466"/>
        <v>157193338.65952998</v>
      </c>
      <c r="BI396" s="42">
        <f t="shared" si="464"/>
        <v>32067441086.544117</v>
      </c>
      <c r="BJ396" s="42">
        <f t="shared" si="462"/>
        <v>56473647547751.844</v>
      </c>
      <c r="BK396" s="42">
        <f t="shared" si="436"/>
        <v>11.924925081436941</v>
      </c>
      <c r="BL396" s="46">
        <f t="shared" si="465"/>
        <v>1761.0899290448488</v>
      </c>
      <c r="BM396" s="41">
        <v>159</v>
      </c>
      <c r="BN396" s="41">
        <v>1</v>
      </c>
      <c r="BP396" s="42">
        <f t="shared" si="461"/>
        <v>53159.011427821759</v>
      </c>
      <c r="BQ396" s="42">
        <f t="shared" si="459"/>
        <v>8452282.8170236591</v>
      </c>
      <c r="BR396" s="42">
        <f t="shared" si="457"/>
        <v>110300092866.70248</v>
      </c>
      <c r="BS396" s="42">
        <f t="shared" si="463"/>
        <v>88.364125442851176</v>
      </c>
      <c r="BT396" s="46">
        <f t="shared" si="460"/>
        <v>13049.739964279019</v>
      </c>
      <c r="BU396" s="41">
        <v>108</v>
      </c>
      <c r="BV396" s="41">
        <v>1</v>
      </c>
      <c r="BX396" s="42">
        <f t="shared" si="450"/>
        <v>384.62188780163399</v>
      </c>
      <c r="BY396" s="42">
        <f t="shared" si="448"/>
        <v>41539.163882576468</v>
      </c>
      <c r="BZ396" s="42">
        <f t="shared" si="446"/>
        <v>93771296.852267906</v>
      </c>
      <c r="CA396" s="42">
        <f t="shared" si="458"/>
        <v>15.285733986936744</v>
      </c>
      <c r="CB396" s="46">
        <f t="shared" si="449"/>
        <v>2257.41897736175</v>
      </c>
      <c r="CC396" s="41">
        <v>53</v>
      </c>
      <c r="CD396" s="41">
        <v>1</v>
      </c>
      <c r="CF396" s="42">
        <f t="shared" si="445"/>
        <v>0.16716184684283203</v>
      </c>
      <c r="CG396" s="42">
        <f t="shared" si="443"/>
        <v>8.8595778826700968</v>
      </c>
      <c r="CH396" s="42">
        <f t="shared" si="441"/>
        <v>45786.766041146264</v>
      </c>
      <c r="CI396" s="42">
        <f t="shared" si="447"/>
        <v>34.994602555208211</v>
      </c>
      <c r="CJ396" s="46">
        <f t="shared" si="444"/>
        <v>5168.0527726617902</v>
      </c>
    </row>
    <row r="397" spans="1:88">
      <c r="A397" s="52">
        <v>16.97</v>
      </c>
      <c r="B397" s="39">
        <f t="shared" si="471"/>
        <v>2.9550000000000001</v>
      </c>
      <c r="C397" s="39">
        <f t="shared" si="467"/>
        <v>2.9550000000000001</v>
      </c>
      <c r="D397" s="39">
        <f t="shared" si="468"/>
        <v>148.18246425000001</v>
      </c>
      <c r="E397" s="40">
        <f t="shared" si="469"/>
        <v>3.4717277507620079E+23</v>
      </c>
      <c r="F397" s="41">
        <f t="shared" si="472"/>
        <v>78.200000000000045</v>
      </c>
      <c r="G397" s="41">
        <v>391</v>
      </c>
      <c r="AO397" s="41">
        <v>297</v>
      </c>
      <c r="AP397" s="41">
        <v>1</v>
      </c>
      <c r="AR397" s="42">
        <f t="shared" si="455"/>
        <v>7469342552924.4092</v>
      </c>
      <c r="AS397" s="42">
        <f t="shared" si="453"/>
        <v>2218394738218549.5</v>
      </c>
      <c r="AT397" s="42">
        <f t="shared" si="451"/>
        <v>2.2477045652122776E+19</v>
      </c>
      <c r="AU397" s="42">
        <f t="shared" si="470"/>
        <v>68.375983859224107</v>
      </c>
      <c r="AV397" s="46">
        <f t="shared" si="454"/>
        <v>10132.121783778053</v>
      </c>
      <c r="AW397" s="49">
        <v>250</v>
      </c>
      <c r="AX397" s="41">
        <v>1</v>
      </c>
      <c r="AZ397" s="42">
        <f t="shared" si="440"/>
        <v>55650839628.98671</v>
      </c>
      <c r="BA397" s="42">
        <f t="shared" si="438"/>
        <v>13912709907246.678</v>
      </c>
      <c r="BB397" s="42">
        <f t="shared" si="435"/>
        <v>3.3270342247200096E+16</v>
      </c>
      <c r="BC397" s="42">
        <f t="shared" si="452"/>
        <v>16.137963388918116</v>
      </c>
      <c r="BD397" s="46">
        <f t="shared" si="439"/>
        <v>2391.3631829461679</v>
      </c>
      <c r="BE397" s="41">
        <v>205</v>
      </c>
      <c r="BF397" s="41">
        <v>1</v>
      </c>
      <c r="BH397" s="42">
        <f t="shared" si="466"/>
        <v>157193338.65952998</v>
      </c>
      <c r="BI397" s="42">
        <f t="shared" si="464"/>
        <v>32224634425.203648</v>
      </c>
      <c r="BJ397" s="42">
        <f t="shared" si="462"/>
        <v>64981137201562.5</v>
      </c>
      <c r="BK397" s="42">
        <f t="shared" si="436"/>
        <v>13.608256778490063</v>
      </c>
      <c r="BL397" s="46">
        <f t="shared" si="465"/>
        <v>2016.505023583424</v>
      </c>
      <c r="BM397" s="49">
        <v>160</v>
      </c>
      <c r="BN397" s="41">
        <v>12</v>
      </c>
      <c r="BP397" s="42">
        <f t="shared" si="461"/>
        <v>637908.13713386108</v>
      </c>
      <c r="BQ397" s="42">
        <f t="shared" si="459"/>
        <v>102065301.94141777</v>
      </c>
      <c r="BR397" s="42">
        <f t="shared" si="457"/>
        <v>126916283596.80136</v>
      </c>
      <c r="BS397" s="42">
        <f t="shared" si="463"/>
        <v>8.3915542976432338</v>
      </c>
      <c r="BT397" s="46">
        <f t="shared" si="460"/>
        <v>1243.4811947124524</v>
      </c>
      <c r="BU397" s="41">
        <v>109</v>
      </c>
      <c r="BV397" s="41">
        <v>1</v>
      </c>
      <c r="BX397" s="42">
        <f t="shared" si="450"/>
        <v>384.62188780163399</v>
      </c>
      <c r="BY397" s="42">
        <f t="shared" si="448"/>
        <v>41923.785770378105</v>
      </c>
      <c r="BZ397" s="42">
        <f t="shared" si="446"/>
        <v>107897502.12563056</v>
      </c>
      <c r="CA397" s="42">
        <f t="shared" si="458"/>
        <v>17.368170940093076</v>
      </c>
      <c r="CB397" s="46">
        <f t="shared" si="449"/>
        <v>2573.6583694182314</v>
      </c>
      <c r="CC397" s="41">
        <v>54</v>
      </c>
      <c r="CD397" s="41">
        <v>1</v>
      </c>
      <c r="CF397" s="42">
        <f t="shared" si="445"/>
        <v>0.16716184684283203</v>
      </c>
      <c r="CG397" s="42">
        <f t="shared" si="443"/>
        <v>9.0267397295129292</v>
      </c>
      <c r="CH397" s="42">
        <f t="shared" si="441"/>
        <v>52684.327209780342</v>
      </c>
      <c r="CI397" s="42">
        <f t="shared" si="447"/>
        <v>39.38707274244026</v>
      </c>
      <c r="CJ397" s="46">
        <f t="shared" si="444"/>
        <v>5836.4734985688037</v>
      </c>
    </row>
    <row r="398" spans="1:88">
      <c r="A398" s="52">
        <v>16.97</v>
      </c>
      <c r="B398" s="39">
        <f t="shared" si="471"/>
        <v>2.96</v>
      </c>
      <c r="C398" s="39">
        <f t="shared" si="467"/>
        <v>2.96</v>
      </c>
      <c r="D398" s="39">
        <f t="shared" si="468"/>
        <v>148.68435199999999</v>
      </c>
      <c r="E398" s="40">
        <f t="shared" si="469"/>
        <v>3.9879679562978749E+23</v>
      </c>
      <c r="F398" s="41">
        <f t="shared" si="472"/>
        <v>78.400000000000048</v>
      </c>
      <c r="G398" s="41">
        <v>392</v>
      </c>
      <c r="AO398" s="41">
        <v>298</v>
      </c>
      <c r="AP398" s="41">
        <v>1</v>
      </c>
      <c r="AR398" s="42">
        <f t="shared" si="455"/>
        <v>7469342552924.4092</v>
      </c>
      <c r="AS398" s="42">
        <f t="shared" si="453"/>
        <v>2225864080771474</v>
      </c>
      <c r="AT398" s="42">
        <f t="shared" si="451"/>
        <v>2.5863032921397158E+19</v>
      </c>
      <c r="AU398" s="42">
        <f t="shared" si="470"/>
        <v>78.147582378719122</v>
      </c>
      <c r="AV398" s="46">
        <f t="shared" si="454"/>
        <v>11619.322646346471</v>
      </c>
      <c r="AW398" s="41">
        <v>251</v>
      </c>
      <c r="AX398" s="41">
        <v>1</v>
      </c>
      <c r="AZ398" s="42">
        <f t="shared" si="440"/>
        <v>55650839628.98671</v>
      </c>
      <c r="BA398" s="42">
        <f t="shared" si="438"/>
        <v>13968360746875.664</v>
      </c>
      <c r="BB398" s="42">
        <f t="shared" si="435"/>
        <v>3.8282253378091184E+16</v>
      </c>
      <c r="BC398" s="42">
        <f t="shared" si="452"/>
        <v>18.432607964646312</v>
      </c>
      <c r="BD398" s="46">
        <f t="shared" si="439"/>
        <v>2740.6403708934754</v>
      </c>
      <c r="BE398" s="41">
        <v>206</v>
      </c>
      <c r="BF398" s="41">
        <v>1</v>
      </c>
      <c r="BH398" s="42">
        <f t="shared" si="466"/>
        <v>157193338.65952998</v>
      </c>
      <c r="BI398" s="42">
        <f t="shared" si="464"/>
        <v>32381827763.863178</v>
      </c>
      <c r="BJ398" s="42">
        <f t="shared" si="462"/>
        <v>74770026129084.109</v>
      </c>
      <c r="BK398" s="42">
        <f t="shared" si="436"/>
        <v>15.529622880416365</v>
      </c>
      <c r="BL398" s="46">
        <f t="shared" si="465"/>
        <v>2309.0119147790806</v>
      </c>
      <c r="BM398" s="41">
        <v>161</v>
      </c>
      <c r="BN398" s="41">
        <v>1</v>
      </c>
      <c r="BP398" s="42">
        <f t="shared" si="461"/>
        <v>637908.13713386108</v>
      </c>
      <c r="BQ398" s="42">
        <f t="shared" si="459"/>
        <v>102703210.07855164</v>
      </c>
      <c r="BR398" s="42">
        <f t="shared" si="457"/>
        <v>146035207283.367</v>
      </c>
      <c r="BS398" s="42">
        <f t="shared" si="463"/>
        <v>9.5633112119934722</v>
      </c>
      <c r="BT398" s="46">
        <f t="shared" si="460"/>
        <v>1421.9147305295839</v>
      </c>
      <c r="BU398" s="49">
        <v>110</v>
      </c>
      <c r="BV398" s="41">
        <v>1</v>
      </c>
      <c r="BX398" s="42">
        <f t="shared" si="450"/>
        <v>384.62188780163399</v>
      </c>
      <c r="BY398" s="42">
        <f t="shared" si="448"/>
        <v>42308.407658179742</v>
      </c>
      <c r="BZ398" s="42">
        <f t="shared" si="446"/>
        <v>124151398.40000091</v>
      </c>
      <c r="CA398" s="42">
        <f t="shared" si="458"/>
        <v>19.736024287437886</v>
      </c>
      <c r="CB398" s="46">
        <f t="shared" si="449"/>
        <v>2934.4379822339633</v>
      </c>
      <c r="CC398" s="41">
        <v>55</v>
      </c>
      <c r="CD398" s="41">
        <v>1</v>
      </c>
      <c r="CF398" s="42">
        <f t="shared" si="445"/>
        <v>0.16716184684283203</v>
      </c>
      <c r="CG398" s="42">
        <f t="shared" si="443"/>
        <v>9.1939015763557617</v>
      </c>
      <c r="CH398" s="42">
        <f t="shared" si="441"/>
        <v>60620.800000000228</v>
      </c>
      <c r="CI398" s="42">
        <f t="shared" si="447"/>
        <v>44.346214032833998</v>
      </c>
      <c r="CJ398" s="46">
        <f t="shared" si="444"/>
        <v>6593.5880971252291</v>
      </c>
    </row>
    <row r="399" spans="1:88">
      <c r="A399" s="52">
        <v>16.97</v>
      </c>
      <c r="B399" s="39">
        <f t="shared" si="471"/>
        <v>2.9649999999999999</v>
      </c>
      <c r="C399" s="39">
        <f t="shared" si="467"/>
        <v>2.9649999999999999</v>
      </c>
      <c r="D399" s="39">
        <f t="shared" si="468"/>
        <v>149.18708824999999</v>
      </c>
      <c r="E399" s="40">
        <f t="shared" si="469"/>
        <v>4.580972231180257E+23</v>
      </c>
      <c r="F399" s="41">
        <f t="shared" si="472"/>
        <v>78.600000000000037</v>
      </c>
      <c r="G399" s="41">
        <v>393</v>
      </c>
      <c r="AO399" s="41">
        <v>299</v>
      </c>
      <c r="AP399" s="41">
        <v>1</v>
      </c>
      <c r="AR399" s="42">
        <f t="shared" si="455"/>
        <v>7469342552924.4092</v>
      </c>
      <c r="AS399" s="42">
        <f t="shared" si="453"/>
        <v>2233333423324398.2</v>
      </c>
      <c r="AT399" s="42">
        <f t="shared" si="451"/>
        <v>2.9759007195306664E+19</v>
      </c>
      <c r="AU399" s="42">
        <f t="shared" si="470"/>
        <v>89.316898763134276</v>
      </c>
      <c r="AV399" s="46">
        <f t="shared" si="454"/>
        <v>13324.928057992029</v>
      </c>
      <c r="AW399" s="41">
        <v>252</v>
      </c>
      <c r="AX399" s="41">
        <v>1</v>
      </c>
      <c r="AZ399" s="42">
        <f t="shared" si="440"/>
        <v>55650839628.98671</v>
      </c>
      <c r="BA399" s="42">
        <f t="shared" si="438"/>
        <v>14024011586504.65</v>
      </c>
      <c r="BB399" s="42">
        <f t="shared" si="435"/>
        <v>4.4049043172683888E+16</v>
      </c>
      <c r="BC399" s="42">
        <f t="shared" si="452"/>
        <v>21.053920541344645</v>
      </c>
      <c r="BD399" s="46">
        <f t="shared" si="439"/>
        <v>3140.9731018100711</v>
      </c>
      <c r="BE399" s="41">
        <v>207</v>
      </c>
      <c r="BF399" s="41">
        <v>1</v>
      </c>
      <c r="BH399" s="42">
        <f t="shared" si="466"/>
        <v>157193338.65952998</v>
      </c>
      <c r="BI399" s="42">
        <f t="shared" si="464"/>
        <v>32539021102.522705</v>
      </c>
      <c r="BJ399" s="42">
        <f t="shared" si="462"/>
        <v>86033287446647.969</v>
      </c>
      <c r="BK399" s="42">
        <f t="shared" si="436"/>
        <v>17.722737170203409</v>
      </c>
      <c r="BL399" s="46">
        <f t="shared" si="465"/>
        <v>2644.0035542426913</v>
      </c>
      <c r="BM399" s="41">
        <v>162</v>
      </c>
      <c r="BN399" s="41">
        <v>1</v>
      </c>
      <c r="BP399" s="42">
        <f t="shared" si="461"/>
        <v>637908.13713386108</v>
      </c>
      <c r="BQ399" s="42">
        <f t="shared" si="459"/>
        <v>103341118.2156855</v>
      </c>
      <c r="BR399" s="42">
        <f t="shared" si="457"/>
        <v>168033764544.23383</v>
      </c>
      <c r="BS399" s="42">
        <f t="shared" si="463"/>
        <v>10.899138287656456</v>
      </c>
      <c r="BT399" s="46">
        <f t="shared" si="460"/>
        <v>1626.0107055695573</v>
      </c>
      <c r="BU399" s="41">
        <v>111</v>
      </c>
      <c r="BV399" s="41">
        <v>1</v>
      </c>
      <c r="BX399" s="42">
        <f t="shared" si="450"/>
        <v>384.62188780163399</v>
      </c>
      <c r="BY399" s="42">
        <f t="shared" si="448"/>
        <v>42693.029545981371</v>
      </c>
      <c r="BZ399" s="42">
        <f t="shared" si="446"/>
        <v>142853406.61792043</v>
      </c>
      <c r="CA399" s="42">
        <f t="shared" si="458"/>
        <v>22.428611576371058</v>
      </c>
      <c r="CB399" s="46">
        <f t="shared" si="449"/>
        <v>3346.0592545690401</v>
      </c>
      <c r="CC399" s="41">
        <v>56</v>
      </c>
      <c r="CD399" s="41">
        <v>1</v>
      </c>
      <c r="CF399" s="42">
        <f t="shared" si="445"/>
        <v>0.16716184684283203</v>
      </c>
      <c r="CG399" s="42">
        <f t="shared" si="443"/>
        <v>9.3610634231985941</v>
      </c>
      <c r="CH399" s="42">
        <f t="shared" si="441"/>
        <v>69752.639950156212</v>
      </c>
      <c r="CI399" s="42">
        <f t="shared" si="447"/>
        <v>49.946403771896343</v>
      </c>
      <c r="CJ399" s="46">
        <f t="shared" si="444"/>
        <v>7451.3585472880322</v>
      </c>
    </row>
    <row r="400" spans="1:88">
      <c r="A400" s="52">
        <v>16.97</v>
      </c>
      <c r="B400" s="39">
        <f t="shared" si="471"/>
        <v>2.9699999999999998</v>
      </c>
      <c r="C400" s="39">
        <f t="shared" si="467"/>
        <v>2.9699999999999998</v>
      </c>
      <c r="D400" s="39">
        <f t="shared" si="468"/>
        <v>149.69067299999998</v>
      </c>
      <c r="E400" s="40">
        <f t="shared" si="469"/>
        <v>5.2621552662438588E+23</v>
      </c>
      <c r="F400" s="41">
        <f t="shared" si="472"/>
        <v>78.80000000000004</v>
      </c>
      <c r="G400" s="41">
        <v>394</v>
      </c>
      <c r="AO400" s="49">
        <v>300</v>
      </c>
      <c r="AP400" s="41">
        <v>14</v>
      </c>
      <c r="AR400" s="42">
        <f t="shared" si="455"/>
        <v>104570795740941.73</v>
      </c>
      <c r="AS400" s="42">
        <f t="shared" si="453"/>
        <v>3.137123872228252E+16</v>
      </c>
      <c r="AT400" s="42">
        <f t="shared" si="451"/>
        <v>3.4241768686824038E+19</v>
      </c>
      <c r="AU400" s="42">
        <f t="shared" si="470"/>
        <v>7.291716593897891</v>
      </c>
      <c r="AV400" s="46">
        <f t="shared" si="454"/>
        <v>1091.5019642658428</v>
      </c>
      <c r="AW400" s="41">
        <v>253</v>
      </c>
      <c r="AX400" s="41">
        <v>1</v>
      </c>
      <c r="AZ400" s="42">
        <f t="shared" si="440"/>
        <v>55650839628.98671</v>
      </c>
      <c r="BA400" s="42">
        <f t="shared" si="438"/>
        <v>14079662426133.637</v>
      </c>
      <c r="BB400" s="42">
        <f t="shared" si="435"/>
        <v>5.0684390688707056E+16</v>
      </c>
      <c r="BC400" s="42">
        <f t="shared" si="452"/>
        <v>24.048458679129894</v>
      </c>
      <c r="BD400" s="46">
        <f t="shared" si="439"/>
        <v>3599.8299642916445</v>
      </c>
      <c r="BE400" s="41">
        <v>208</v>
      </c>
      <c r="BF400" s="41">
        <v>1</v>
      </c>
      <c r="BH400" s="42">
        <f t="shared" si="466"/>
        <v>157193338.65952998</v>
      </c>
      <c r="BI400" s="42">
        <f t="shared" si="464"/>
        <v>32696214441.182236</v>
      </c>
      <c r="BJ400" s="42">
        <f t="shared" si="462"/>
        <v>98992950563880.687</v>
      </c>
      <c r="BK400" s="42">
        <f t="shared" si="436"/>
        <v>20.226095566530191</v>
      </c>
      <c r="BL400" s="46">
        <f t="shared" si="465"/>
        <v>3027.6578575162198</v>
      </c>
      <c r="BM400" s="41">
        <v>163</v>
      </c>
      <c r="BN400" s="41">
        <v>1</v>
      </c>
      <c r="BP400" s="42">
        <f t="shared" si="461"/>
        <v>637908.13713386108</v>
      </c>
      <c r="BQ400" s="42">
        <f t="shared" si="459"/>
        <v>103979026.35281935</v>
      </c>
      <c r="BR400" s="42">
        <f t="shared" si="457"/>
        <v>193345606570.07892</v>
      </c>
      <c r="BS400" s="42">
        <f t="shared" si="463"/>
        <v>12.422065662458939</v>
      </c>
      <c r="BT400" s="46">
        <f t="shared" si="460"/>
        <v>1859.4673690636691</v>
      </c>
      <c r="BU400" s="41">
        <v>112</v>
      </c>
      <c r="BV400" s="41">
        <v>1</v>
      </c>
      <c r="BX400" s="42">
        <f t="shared" si="450"/>
        <v>384.62188780163399</v>
      </c>
      <c r="BY400" s="42">
        <f t="shared" si="448"/>
        <v>43077.651433783009</v>
      </c>
      <c r="BZ400" s="42">
        <f t="shared" si="446"/>
        <v>164372194.05313712</v>
      </c>
      <c r="CA400" s="42">
        <f t="shared" si="458"/>
        <v>25.490690117877509</v>
      </c>
      <c r="CB400" s="46">
        <f t="shared" si="449"/>
        <v>3815.7185589795331</v>
      </c>
      <c r="CC400" s="41">
        <v>57</v>
      </c>
      <c r="CD400" s="41">
        <v>1</v>
      </c>
      <c r="CF400" s="42">
        <f t="shared" si="445"/>
        <v>0.16716184684283203</v>
      </c>
      <c r="CG400" s="42">
        <f t="shared" si="443"/>
        <v>9.5282252700414265</v>
      </c>
      <c r="CH400" s="42">
        <f t="shared" si="441"/>
        <v>80259.86037750807</v>
      </c>
      <c r="CI400" s="42">
        <f t="shared" si="447"/>
        <v>56.271908212570203</v>
      </c>
      <c r="CJ400" s="46">
        <f t="shared" si="444"/>
        <v>8423.3798113338598</v>
      </c>
    </row>
    <row r="401" spans="1:88">
      <c r="A401" s="52">
        <v>16.97</v>
      </c>
      <c r="B401" s="39">
        <f t="shared" si="471"/>
        <v>2.9750000000000001</v>
      </c>
      <c r="C401" s="39">
        <f t="shared" si="467"/>
        <v>2.9750000000000001</v>
      </c>
      <c r="D401" s="39">
        <f t="shared" si="468"/>
        <v>150.19510624999998</v>
      </c>
      <c r="E401" s="40">
        <f t="shared" si="469"/>
        <v>6.0446290980733056E+23</v>
      </c>
      <c r="F401" s="41">
        <f t="shared" si="472"/>
        <v>79.000000000000043</v>
      </c>
      <c r="G401" s="41">
        <v>395</v>
      </c>
      <c r="AO401" s="41">
        <v>301</v>
      </c>
      <c r="AR401" s="42"/>
      <c r="AS401" s="42"/>
      <c r="AV401" s="46"/>
      <c r="AW401" s="41">
        <v>254</v>
      </c>
      <c r="AX401" s="41">
        <v>1</v>
      </c>
      <c r="AZ401" s="42">
        <f t="shared" si="440"/>
        <v>55650839628.98671</v>
      </c>
      <c r="BA401" s="42">
        <f t="shared" si="438"/>
        <v>14135313265762.625</v>
      </c>
      <c r="BB401" s="42">
        <f t="shared" si="435"/>
        <v>5.8319091487956536E+16</v>
      </c>
      <c r="BC401" s="42">
        <f t="shared" si="452"/>
        <v>27.469422527416345</v>
      </c>
      <c r="BD401" s="46">
        <f t="shared" si="439"/>
        <v>4125.7728351314408</v>
      </c>
      <c r="BE401" s="41">
        <v>209</v>
      </c>
      <c r="BF401" s="41">
        <v>1</v>
      </c>
      <c r="BH401" s="42">
        <f t="shared" si="466"/>
        <v>157193338.65952998</v>
      </c>
      <c r="BI401" s="42">
        <f t="shared" si="464"/>
        <v>32853407779.841766</v>
      </c>
      <c r="BJ401" s="42">
        <f t="shared" si="462"/>
        <v>113904475562414.78</v>
      </c>
      <c r="BK401" s="42">
        <f t="shared" si="436"/>
        <v>23.083655386622993</v>
      </c>
      <c r="BL401" s="46">
        <f t="shared" si="465"/>
        <v>3467.0520734322249</v>
      </c>
      <c r="BM401" s="41">
        <v>164</v>
      </c>
      <c r="BN401" s="41">
        <v>1</v>
      </c>
      <c r="BP401" s="42">
        <f t="shared" si="461"/>
        <v>637908.13713386108</v>
      </c>
      <c r="BQ401" s="42">
        <f t="shared" si="459"/>
        <v>104616934.48995322</v>
      </c>
      <c r="BR401" s="42">
        <f t="shared" si="457"/>
        <v>222469678832.8407</v>
      </c>
      <c r="BS401" s="42">
        <f t="shared" si="463"/>
        <v>14.158363407450082</v>
      </c>
      <c r="BT401" s="46">
        <f t="shared" si="460"/>
        <v>2126.5168963080769</v>
      </c>
      <c r="BU401" s="41">
        <v>113</v>
      </c>
      <c r="BV401" s="41">
        <v>1</v>
      </c>
      <c r="BX401" s="42">
        <f t="shared" si="450"/>
        <v>384.62188780163399</v>
      </c>
      <c r="BY401" s="42">
        <f t="shared" si="448"/>
        <v>43462.273321584638</v>
      </c>
      <c r="BZ401" s="42">
        <f t="shared" si="446"/>
        <v>189131937.71898109</v>
      </c>
      <c r="CA401" s="42">
        <f t="shared" si="458"/>
        <v>28.973212453264217</v>
      </c>
      <c r="CB401" s="46">
        <f t="shared" si="449"/>
        <v>4351.6347228218419</v>
      </c>
      <c r="CC401" s="41">
        <v>58</v>
      </c>
      <c r="CD401" s="41">
        <v>1</v>
      </c>
      <c r="CF401" s="42">
        <f t="shared" si="445"/>
        <v>0.16716184684283203</v>
      </c>
      <c r="CG401" s="42">
        <f t="shared" si="443"/>
        <v>9.6953871168842571</v>
      </c>
      <c r="CH401" s="42">
        <f t="shared" si="441"/>
        <v>92349.578964345885</v>
      </c>
      <c r="CI401" s="42">
        <f t="shared" si="447"/>
        <v>63.418210483996596</v>
      </c>
      <c r="CJ401" s="46">
        <f t="shared" si="444"/>
        <v>9525.1048618287314</v>
      </c>
    </row>
    <row r="402" spans="1:88">
      <c r="A402" s="52">
        <v>16.97</v>
      </c>
      <c r="B402" s="39">
        <f t="shared" si="471"/>
        <v>2.98</v>
      </c>
      <c r="C402" s="39">
        <f t="shared" si="467"/>
        <v>2.98</v>
      </c>
      <c r="D402" s="39">
        <f t="shared" si="468"/>
        <v>150.700388</v>
      </c>
      <c r="E402" s="40">
        <f t="shared" si="469"/>
        <v>6.9434555015240171E+23</v>
      </c>
      <c r="F402" s="41">
        <f t="shared" si="472"/>
        <v>79.200000000000045</v>
      </c>
      <c r="G402" s="41">
        <v>396</v>
      </c>
      <c r="AT402" s="41"/>
      <c r="AV402" s="41"/>
      <c r="AW402" s="41">
        <v>255</v>
      </c>
      <c r="AX402" s="41">
        <v>1</v>
      </c>
      <c r="AZ402" s="42">
        <f t="shared" si="440"/>
        <v>55650839628.98671</v>
      </c>
      <c r="BA402" s="42">
        <f t="shared" si="438"/>
        <v>14190964105391.611</v>
      </c>
      <c r="BB402" s="42">
        <f t="shared" si="435"/>
        <v>6.7103634447821536E+16</v>
      </c>
      <c r="BC402" s="42">
        <f t="shared" si="452"/>
        <v>31.377603509838824</v>
      </c>
      <c r="BD402" s="46">
        <f t="shared" si="439"/>
        <v>4728.6170234428728</v>
      </c>
      <c r="BE402" s="49">
        <v>210</v>
      </c>
      <c r="BF402" s="41">
        <v>1</v>
      </c>
      <c r="BH402" s="42">
        <f t="shared" si="466"/>
        <v>157193338.65952998</v>
      </c>
      <c r="BI402" s="42">
        <f t="shared" si="464"/>
        <v>33010601118.501297</v>
      </c>
      <c r="BJ402" s="42">
        <f t="shared" si="462"/>
        <v>131061786030901.03</v>
      </c>
      <c r="BK402" s="42">
        <f t="shared" si="436"/>
        <v>26.345611217608884</v>
      </c>
      <c r="BL402" s="46">
        <f t="shared" si="465"/>
        <v>3970.2938325908112</v>
      </c>
      <c r="BM402" s="41">
        <v>165</v>
      </c>
      <c r="BN402" s="41">
        <v>1</v>
      </c>
      <c r="BP402" s="42">
        <f t="shared" si="461"/>
        <v>637908.13713386108</v>
      </c>
      <c r="BQ402" s="42">
        <f t="shared" si="459"/>
        <v>105254842.62708707</v>
      </c>
      <c r="BR402" s="42">
        <f t="shared" si="457"/>
        <v>255980050841.60278</v>
      </c>
      <c r="BS402" s="42">
        <f t="shared" si="463"/>
        <v>16.137998258798952</v>
      </c>
      <c r="BT402" s="46">
        <f t="shared" si="460"/>
        <v>2432.0025991443263</v>
      </c>
      <c r="BU402" s="41">
        <v>114</v>
      </c>
      <c r="BV402" s="41">
        <v>1</v>
      </c>
      <c r="BX402" s="42">
        <f t="shared" si="450"/>
        <v>384.62188780163399</v>
      </c>
      <c r="BY402" s="42">
        <f t="shared" si="448"/>
        <v>43846.895209386275</v>
      </c>
      <c r="BZ402" s="42">
        <f t="shared" si="446"/>
        <v>217620681.10617879</v>
      </c>
      <c r="CA402" s="42">
        <f t="shared" si="458"/>
        <v>32.93418708906912</v>
      </c>
      <c r="CB402" s="46">
        <f t="shared" si="449"/>
        <v>4963.1947727873076</v>
      </c>
      <c r="CC402" s="41">
        <v>59</v>
      </c>
      <c r="CD402" s="41">
        <v>1</v>
      </c>
      <c r="CF402" s="42">
        <f t="shared" si="445"/>
        <v>0.16716184684283203</v>
      </c>
      <c r="CG402" s="42">
        <f t="shared" si="443"/>
        <v>9.8625489637270896</v>
      </c>
      <c r="CH402" s="42">
        <f t="shared" si="441"/>
        <v>106260.09819637596</v>
      </c>
      <c r="CI402" s="42">
        <f t="shared" si="447"/>
        <v>71.493518342750477</v>
      </c>
      <c r="CJ402" s="46">
        <f t="shared" si="444"/>
        <v>10774.100953737614</v>
      </c>
    </row>
    <row r="403" spans="1:88">
      <c r="A403" s="52">
        <v>16.97</v>
      </c>
      <c r="B403" s="39">
        <f t="shared" si="471"/>
        <v>2.9850000000000003</v>
      </c>
      <c r="C403" s="39">
        <f t="shared" si="467"/>
        <v>2.9850000000000003</v>
      </c>
      <c r="D403" s="39">
        <f t="shared" si="468"/>
        <v>151.20651825000002</v>
      </c>
      <c r="E403" s="40">
        <f t="shared" si="469"/>
        <v>7.9759359125957512E+23</v>
      </c>
      <c r="F403" s="41">
        <f t="shared" si="472"/>
        <v>79.400000000000034</v>
      </c>
      <c r="G403" s="41">
        <v>397</v>
      </c>
      <c r="AP403" s="48"/>
      <c r="AS403" s="42"/>
      <c r="AW403" s="41">
        <v>256</v>
      </c>
      <c r="AX403" s="41">
        <v>1</v>
      </c>
      <c r="AZ403" s="42">
        <f t="shared" si="440"/>
        <v>55650839628.98671</v>
      </c>
      <c r="BA403" s="42">
        <f t="shared" si="438"/>
        <v>14246614945020.598</v>
      </c>
      <c r="BB403" s="42">
        <f t="shared" si="435"/>
        <v>7.721116644162312E+16</v>
      </c>
      <c r="BC403" s="42">
        <f t="shared" si="452"/>
        <v>35.842468628071671</v>
      </c>
      <c r="BD403" s="46">
        <f t="shared" si="439"/>
        <v>5419.6148867355723</v>
      </c>
      <c r="BE403" s="41">
        <v>211</v>
      </c>
      <c r="BF403" s="41">
        <v>1</v>
      </c>
      <c r="BH403" s="42">
        <f t="shared" si="466"/>
        <v>157193338.65952998</v>
      </c>
      <c r="BI403" s="42">
        <f t="shared" si="464"/>
        <v>33167794457.160828</v>
      </c>
      <c r="BJ403" s="42">
        <f t="shared" si="462"/>
        <v>150803059456294.69</v>
      </c>
      <c r="BK403" s="42">
        <f t="shared" si="436"/>
        <v>30.069281153199441</v>
      </c>
      <c r="BL403" s="46">
        <f t="shared" si="465"/>
        <v>4546.6713094556326</v>
      </c>
      <c r="BM403" s="41">
        <v>166</v>
      </c>
      <c r="BN403" s="41">
        <v>1</v>
      </c>
      <c r="BP403" s="42">
        <f t="shared" si="461"/>
        <v>637908.13713386108</v>
      </c>
      <c r="BQ403" s="42">
        <f t="shared" si="459"/>
        <v>105892750.76422094</v>
      </c>
      <c r="BR403" s="42">
        <f t="shared" si="457"/>
        <v>294537225500.57471</v>
      </c>
      <c r="BS403" s="42">
        <f t="shared" si="463"/>
        <v>18.395154855351493</v>
      </c>
      <c r="BT403" s="46">
        <f t="shared" si="460"/>
        <v>2781.4673183472819</v>
      </c>
      <c r="BU403" s="41">
        <v>115</v>
      </c>
      <c r="BV403" s="41">
        <v>1</v>
      </c>
      <c r="BX403" s="42">
        <f t="shared" si="450"/>
        <v>384.62188780163399</v>
      </c>
      <c r="BY403" s="42">
        <f t="shared" si="448"/>
        <v>44231.517097187905</v>
      </c>
      <c r="BZ403" s="42">
        <f t="shared" si="446"/>
        <v>250399948.80000195</v>
      </c>
      <c r="CA403" s="42">
        <f t="shared" si="458"/>
        <v>37.439659211942477</v>
      </c>
      <c r="CB403" s="46">
        <f t="shared" si="449"/>
        <v>5661.1205139043614</v>
      </c>
      <c r="CC403" s="49">
        <v>60</v>
      </c>
      <c r="CD403" s="41">
        <v>9</v>
      </c>
      <c r="CF403" s="42">
        <f t="shared" si="445"/>
        <v>1.5044566215854882</v>
      </c>
      <c r="CG403" s="42">
        <f t="shared" si="443"/>
        <v>90.267397295129285</v>
      </c>
      <c r="CH403" s="42">
        <f t="shared" si="441"/>
        <v>122265.6000000005</v>
      </c>
      <c r="CI403" s="42">
        <f t="shared" si="447"/>
        <v>8.9578306899253999</v>
      </c>
      <c r="CJ403" s="46">
        <f t="shared" si="444"/>
        <v>1354.4823896966152</v>
      </c>
    </row>
    <row r="404" spans="1:88">
      <c r="A404" s="52">
        <v>16.97</v>
      </c>
      <c r="B404" s="39">
        <f t="shared" si="471"/>
        <v>2.99</v>
      </c>
      <c r="C404" s="39">
        <f t="shared" si="467"/>
        <v>2.99</v>
      </c>
      <c r="D404" s="39">
        <f t="shared" si="468"/>
        <v>151.71349700000002</v>
      </c>
      <c r="E404" s="40">
        <f t="shared" si="469"/>
        <v>9.1619444623605154E+23</v>
      </c>
      <c r="F404" s="41">
        <f t="shared" si="472"/>
        <v>79.600000000000037</v>
      </c>
      <c r="G404" s="41">
        <v>398</v>
      </c>
      <c r="AP404" s="48"/>
      <c r="AS404" s="42"/>
      <c r="AW404" s="41">
        <v>257</v>
      </c>
      <c r="AX404" s="41">
        <v>1</v>
      </c>
      <c r="AZ404" s="42">
        <f t="shared" si="440"/>
        <v>55650839628.98671</v>
      </c>
      <c r="BA404" s="42">
        <f t="shared" si="438"/>
        <v>14302265784649.584</v>
      </c>
      <c r="BB404" s="42">
        <f t="shared" ref="BB404:BB447" si="473">(10+$G404/20)*POWER($F$1,AW404)</f>
        <v>8.884090326227648E+16</v>
      </c>
      <c r="BC404" s="42">
        <f t="shared" si="452"/>
        <v>40.943399789393688</v>
      </c>
      <c r="BD404" s="46">
        <f t="shared" si="439"/>
        <v>6211.6663611179802</v>
      </c>
      <c r="BE404" s="41">
        <v>212</v>
      </c>
      <c r="BF404" s="41">
        <v>1</v>
      </c>
      <c r="BH404" s="42">
        <f t="shared" si="466"/>
        <v>157193338.65952998</v>
      </c>
      <c r="BI404" s="42">
        <f t="shared" si="464"/>
        <v>33324987795.820358</v>
      </c>
      <c r="BJ404" s="42">
        <f t="shared" si="462"/>
        <v>173517389184133.25</v>
      </c>
      <c r="BK404" s="42">
        <f t="shared" ref="BK404:BK467" si="474">BL404/$D404</f>
        <v>34.320119113706681</v>
      </c>
      <c r="BL404" s="46">
        <f t="shared" si="465"/>
        <v>5206.825288196982</v>
      </c>
      <c r="BM404" s="41">
        <v>167</v>
      </c>
      <c r="BN404" s="41">
        <v>1</v>
      </c>
      <c r="BP404" s="42">
        <f t="shared" si="461"/>
        <v>637908.13713386108</v>
      </c>
      <c r="BQ404" s="42">
        <f t="shared" si="459"/>
        <v>106530658.9013548</v>
      </c>
      <c r="BR404" s="42">
        <f t="shared" si="457"/>
        <v>338901150750.25922</v>
      </c>
      <c r="BS404" s="42">
        <f t="shared" si="463"/>
        <v>20.968830607854628</v>
      </c>
      <c r="BT404" s="46">
        <f t="shared" si="460"/>
        <v>3181.2546195182617</v>
      </c>
      <c r="BU404" s="41">
        <v>116</v>
      </c>
      <c r="BV404" s="41">
        <v>1</v>
      </c>
      <c r="BX404" s="42">
        <f t="shared" si="450"/>
        <v>384.62188780163399</v>
      </c>
      <c r="BY404" s="42">
        <f t="shared" si="448"/>
        <v>44616.138984989542</v>
      </c>
      <c r="BZ404" s="42">
        <f t="shared" si="446"/>
        <v>288115808.28841978</v>
      </c>
      <c r="CA404" s="42">
        <f t="shared" si="458"/>
        <v>42.564828156829449</v>
      </c>
      <c r="CB404" s="46">
        <f t="shared" si="449"/>
        <v>6457.6589288766609</v>
      </c>
      <c r="CC404" s="41">
        <v>61</v>
      </c>
      <c r="CD404" s="41">
        <v>1</v>
      </c>
      <c r="CF404" s="42">
        <f t="shared" si="445"/>
        <v>1.5044566215854882</v>
      </c>
      <c r="CG404" s="42">
        <f t="shared" si="443"/>
        <v>91.771853916714775</v>
      </c>
      <c r="CH404" s="42">
        <f t="shared" si="441"/>
        <v>140681.54701582942</v>
      </c>
      <c r="CI404" s="42">
        <f t="shared" si="447"/>
        <v>10.104234372359194</v>
      </c>
      <c r="CJ404" s="46">
        <f t="shared" si="444"/>
        <v>1532.9487311382136</v>
      </c>
    </row>
    <row r="405" spans="1:88">
      <c r="A405" s="52">
        <v>16.97</v>
      </c>
      <c r="B405" s="39">
        <f t="shared" si="471"/>
        <v>2.9950000000000001</v>
      </c>
      <c r="C405" s="39">
        <f t="shared" si="467"/>
        <v>2.9950000000000001</v>
      </c>
      <c r="D405" s="39">
        <f t="shared" si="468"/>
        <v>152.22132425000001</v>
      </c>
      <c r="E405" s="40">
        <f t="shared" si="469"/>
        <v>1.0524310532487719E+24</v>
      </c>
      <c r="F405" s="41">
        <f t="shared" si="472"/>
        <v>79.80000000000004</v>
      </c>
      <c r="G405" s="41">
        <v>399</v>
      </c>
      <c r="AP405" s="48"/>
      <c r="AS405" s="42"/>
      <c r="AW405" s="41">
        <v>258</v>
      </c>
      <c r="AX405" s="41">
        <v>1</v>
      </c>
      <c r="AZ405" s="42">
        <f t="shared" si="440"/>
        <v>55650839628.98671</v>
      </c>
      <c r="BA405" s="42">
        <f t="shared" ref="BA405:BA447" si="475">AW405*AZ405</f>
        <v>14357916624278.57</v>
      </c>
      <c r="BB405" s="42">
        <f t="shared" si="473"/>
        <v>1.0222205394793112E+17</v>
      </c>
      <c r="BC405" s="42">
        <f t="shared" si="452"/>
        <v>46.771110341745285</v>
      </c>
      <c r="BD405" s="46">
        <f t="shared" ref="BD405:BD447" si="476">BB405/BA405</f>
        <v>7119.5603528633374</v>
      </c>
      <c r="BE405" s="41">
        <v>213</v>
      </c>
      <c r="BF405" s="41">
        <v>1</v>
      </c>
      <c r="BH405" s="42">
        <f t="shared" si="466"/>
        <v>157193338.65952998</v>
      </c>
      <c r="BI405" s="42">
        <f t="shared" si="464"/>
        <v>33482181134.479885</v>
      </c>
      <c r="BJ405" s="42">
        <f t="shared" si="462"/>
        <v>199652449117052.34</v>
      </c>
      <c r="BK405" s="42">
        <f t="shared" si="474"/>
        <v>39.172871208445031</v>
      </c>
      <c r="BL405" s="46">
        <f t="shared" si="465"/>
        <v>5962.9463300242005</v>
      </c>
      <c r="BM405" s="41">
        <v>168</v>
      </c>
      <c r="BN405" s="41">
        <v>1</v>
      </c>
      <c r="BP405" s="42">
        <f t="shared" si="461"/>
        <v>637908.13713386108</v>
      </c>
      <c r="BQ405" s="42">
        <f t="shared" si="459"/>
        <v>107168567.03848866</v>
      </c>
      <c r="BR405" s="42">
        <f t="shared" si="457"/>
        <v>389946189681.7417</v>
      </c>
      <c r="BS405" s="42">
        <f t="shared" si="463"/>
        <v>23.903514619019781</v>
      </c>
      <c r="BT405" s="46">
        <f t="shared" si="460"/>
        <v>3638.6246495364253</v>
      </c>
      <c r="BU405" s="41">
        <v>117</v>
      </c>
      <c r="BV405" s="41">
        <v>1</v>
      </c>
      <c r="BX405" s="42">
        <f t="shared" si="450"/>
        <v>384.62188780163399</v>
      </c>
      <c r="BY405" s="42">
        <f t="shared" si="448"/>
        <v>45000.760872791179</v>
      </c>
      <c r="BZ405" s="42">
        <f t="shared" si="446"/>
        <v>331511596.76036751</v>
      </c>
      <c r="CA405" s="42">
        <f t="shared" si="458"/>
        <v>48.395320752883144</v>
      </c>
      <c r="CB405" s="46">
        <f t="shared" si="449"/>
        <v>7366.79981250738</v>
      </c>
      <c r="CC405" s="41">
        <v>62</v>
      </c>
      <c r="CD405" s="41">
        <v>1</v>
      </c>
      <c r="CF405" s="42">
        <f t="shared" si="445"/>
        <v>1.5044566215854882</v>
      </c>
      <c r="CG405" s="42">
        <f t="shared" si="443"/>
        <v>93.276310538300265</v>
      </c>
      <c r="CH405" s="42">
        <f t="shared" si="441"/>
        <v>161870.89685564759</v>
      </c>
      <c r="CI405" s="42">
        <f t="shared" si="447"/>
        <v>11.400447988350967</v>
      </c>
      <c r="CJ405" s="46">
        <f t="shared" si="444"/>
        <v>1735.391289830033</v>
      </c>
    </row>
    <row r="406" spans="1:88">
      <c r="A406" s="52">
        <v>16.97</v>
      </c>
      <c r="B406" s="39">
        <f t="shared" si="471"/>
        <v>3</v>
      </c>
      <c r="C406" s="39">
        <f t="shared" si="467"/>
        <v>3</v>
      </c>
      <c r="D406" s="39">
        <f t="shared" si="468"/>
        <v>152.72999999999999</v>
      </c>
      <c r="E406" s="40">
        <f t="shared" si="469"/>
        <v>1.2089258196146617E+24</v>
      </c>
      <c r="F406" s="41">
        <f t="shared" si="472"/>
        <v>80.000000000000043</v>
      </c>
      <c r="G406" s="41">
        <v>400</v>
      </c>
      <c r="AO406" s="49"/>
      <c r="AP406" s="48"/>
      <c r="AS406" s="42"/>
      <c r="AW406" s="41">
        <v>259</v>
      </c>
      <c r="AX406" s="41">
        <v>1</v>
      </c>
      <c r="AZ406" s="42">
        <f t="shared" ref="AZ406:AZ447" si="477">AZ405*AX406</f>
        <v>55650839628.98671</v>
      </c>
      <c r="BA406" s="42">
        <f t="shared" si="475"/>
        <v>14413567463907.559</v>
      </c>
      <c r="BB406" s="42">
        <f t="shared" si="473"/>
        <v>1.1761833577403005E+17</v>
      </c>
      <c r="BC406" s="42">
        <f t="shared" si="452"/>
        <v>53.429264177199926</v>
      </c>
      <c r="BD406" s="46">
        <f t="shared" si="476"/>
        <v>8160.251517783744</v>
      </c>
      <c r="BE406" s="41">
        <v>214</v>
      </c>
      <c r="BF406" s="41">
        <v>1</v>
      </c>
      <c r="BH406" s="42">
        <f t="shared" si="466"/>
        <v>157193338.65952998</v>
      </c>
      <c r="BI406" s="42">
        <f t="shared" si="464"/>
        <v>33639374473.139416</v>
      </c>
      <c r="BJ406" s="42">
        <f t="shared" si="462"/>
        <v>229723312058651.72</v>
      </c>
      <c r="BK406" s="42">
        <f t="shared" si="474"/>
        <v>44.712896660490699</v>
      </c>
      <c r="BL406" s="46">
        <f t="shared" si="465"/>
        <v>6829.0007069567437</v>
      </c>
      <c r="BM406" s="41">
        <v>169</v>
      </c>
      <c r="BN406" s="41">
        <v>1</v>
      </c>
      <c r="BP406" s="42">
        <f t="shared" si="461"/>
        <v>637908.13713386108</v>
      </c>
      <c r="BQ406" s="42">
        <f t="shared" si="459"/>
        <v>107806475.17562252</v>
      </c>
      <c r="BR406" s="42">
        <f t="shared" si="457"/>
        <v>448678343864.5528</v>
      </c>
      <c r="BS406" s="42">
        <f t="shared" si="463"/>
        <v>27.249962550275722</v>
      </c>
      <c r="BT406" s="46">
        <f t="shared" si="460"/>
        <v>4161.886780303611</v>
      </c>
      <c r="BU406" s="41">
        <v>118</v>
      </c>
      <c r="BV406" s="41">
        <v>1</v>
      </c>
      <c r="BX406" s="42">
        <f t="shared" si="450"/>
        <v>384.62188780163399</v>
      </c>
      <c r="BY406" s="42">
        <f t="shared" si="448"/>
        <v>45385.382760592809</v>
      </c>
      <c r="BZ406" s="42">
        <f t="shared" si="446"/>
        <v>381442563.46685266</v>
      </c>
      <c r="CA406" s="42">
        <f t="shared" si="458"/>
        <v>55.028642352972312</v>
      </c>
      <c r="CB406" s="46">
        <f t="shared" si="449"/>
        <v>8404.5245465694607</v>
      </c>
      <c r="CC406" s="41">
        <v>63</v>
      </c>
      <c r="CD406" s="41">
        <v>1</v>
      </c>
      <c r="CF406" s="42">
        <f t="shared" si="445"/>
        <v>1.5044566215854882</v>
      </c>
      <c r="CG406" s="42">
        <f t="shared" si="443"/>
        <v>94.780767159885755</v>
      </c>
      <c r="CH406" s="42">
        <f t="shared" si="441"/>
        <v>186251.25169279848</v>
      </c>
      <c r="CI406" s="42">
        <f t="shared" si="447"/>
        <v>12.866328299839642</v>
      </c>
      <c r="CJ406" s="46">
        <f t="shared" si="444"/>
        <v>1965.0743212345085</v>
      </c>
    </row>
    <row r="407" spans="1:88">
      <c r="A407" s="52">
        <v>16.97</v>
      </c>
      <c r="B407" s="39">
        <f t="shared" si="471"/>
        <v>3.0049999999999999</v>
      </c>
      <c r="C407" s="39">
        <f t="shared" si="467"/>
        <v>3.0049999999999999</v>
      </c>
      <c r="D407" s="39">
        <f t="shared" si="468"/>
        <v>153.23952424999996</v>
      </c>
      <c r="E407" s="40">
        <f t="shared" si="469"/>
        <v>1.3886911003048042E+24</v>
      </c>
      <c r="F407" s="41">
        <f t="shared" si="472"/>
        <v>80.200000000000045</v>
      </c>
      <c r="G407" s="41">
        <v>401</v>
      </c>
      <c r="AP407" s="48"/>
      <c r="AS407" s="42"/>
      <c r="AW407" s="49">
        <v>260</v>
      </c>
      <c r="AX407" s="41">
        <v>10</v>
      </c>
      <c r="AZ407" s="42">
        <f t="shared" si="477"/>
        <v>556508396289.86707</v>
      </c>
      <c r="BA407" s="42">
        <f t="shared" si="475"/>
        <v>144692183035365.44</v>
      </c>
      <c r="BB407" s="42">
        <f t="shared" si="473"/>
        <v>1.3533316880248574E+17</v>
      </c>
      <c r="BC407" s="42">
        <f t="shared" si="452"/>
        <v>6.1036326397354514</v>
      </c>
      <c r="BD407" s="46">
        <f t="shared" si="476"/>
        <v>935.31776190983192</v>
      </c>
      <c r="BE407" s="41">
        <v>215</v>
      </c>
      <c r="BF407" s="41">
        <v>1</v>
      </c>
      <c r="BH407" s="42">
        <f t="shared" si="466"/>
        <v>157193338.65952998</v>
      </c>
      <c r="BI407" s="42">
        <f t="shared" si="464"/>
        <v>33796567811.798946</v>
      </c>
      <c r="BJ407" s="42">
        <f t="shared" si="462"/>
        <v>264322595317354.22</v>
      </c>
      <c r="BK407" s="42">
        <f t="shared" si="474"/>
        <v>51.037676740253538</v>
      </c>
      <c r="BL407" s="46">
        <f t="shared" si="465"/>
        <v>7820.9893025017409</v>
      </c>
      <c r="BM407" s="49">
        <v>170</v>
      </c>
      <c r="BN407" s="41">
        <v>1</v>
      </c>
      <c r="BP407" s="42">
        <f t="shared" si="461"/>
        <v>637908.13713386108</v>
      </c>
      <c r="BQ407" s="42">
        <f t="shared" si="459"/>
        <v>108444383.31275639</v>
      </c>
      <c r="BR407" s="42">
        <f t="shared" si="457"/>
        <v>516255068979.20587</v>
      </c>
      <c r="BS407" s="42">
        <f t="shared" si="463"/>
        <v>31.06608101732974</v>
      </c>
      <c r="BT407" s="46">
        <f t="shared" si="460"/>
        <v>4760.5514754075639</v>
      </c>
      <c r="BU407" s="41">
        <v>119</v>
      </c>
      <c r="BV407" s="41">
        <v>1</v>
      </c>
      <c r="BX407" s="42">
        <f t="shared" si="450"/>
        <v>384.62188780163399</v>
      </c>
      <c r="BY407" s="42">
        <f t="shared" si="448"/>
        <v>45770.004648394446</v>
      </c>
      <c r="BZ407" s="42">
        <f t="shared" si="446"/>
        <v>438892715.92219305</v>
      </c>
      <c r="CA407" s="42">
        <f t="shared" si="458"/>
        <v>62.575830410931758</v>
      </c>
      <c r="CB407" s="46">
        <f t="shared" si="449"/>
        <v>9589.0904817198625</v>
      </c>
      <c r="CC407" s="41">
        <v>64</v>
      </c>
      <c r="CD407" s="41">
        <v>1</v>
      </c>
      <c r="CF407" s="42">
        <f t="shared" si="445"/>
        <v>1.5044566215854882</v>
      </c>
      <c r="CG407" s="42">
        <f t="shared" si="443"/>
        <v>96.285223781471245</v>
      </c>
      <c r="CH407" s="42">
        <f t="shared" si="441"/>
        <v>214303.08394638248</v>
      </c>
      <c r="CI407" s="42">
        <f t="shared" si="447"/>
        <v>14.524392673117028</v>
      </c>
      <c r="CJ407" s="46">
        <f t="shared" si="444"/>
        <v>2225.7110232486384</v>
      </c>
    </row>
    <row r="408" spans="1:88">
      <c r="A408" s="52">
        <v>16.97</v>
      </c>
      <c r="B408" s="39">
        <f t="shared" si="471"/>
        <v>3.0100000000000002</v>
      </c>
      <c r="C408" s="39">
        <f t="shared" si="467"/>
        <v>3.0100000000000002</v>
      </c>
      <c r="D408" s="39">
        <f t="shared" si="468"/>
        <v>153.74989700000003</v>
      </c>
      <c r="E408" s="40">
        <f t="shared" si="469"/>
        <v>1.5951871825191511E+24</v>
      </c>
      <c r="F408" s="41">
        <f t="shared" si="472"/>
        <v>80.400000000000034</v>
      </c>
      <c r="G408" s="41">
        <v>402</v>
      </c>
      <c r="AW408" s="41">
        <v>261</v>
      </c>
      <c r="AX408" s="41">
        <v>1</v>
      </c>
      <c r="AZ408" s="42">
        <f t="shared" si="477"/>
        <v>556508396289.86707</v>
      </c>
      <c r="BA408" s="42">
        <f t="shared" si="475"/>
        <v>145248691431655.31</v>
      </c>
      <c r="BB408" s="42">
        <f t="shared" si="473"/>
        <v>1.5571565225412774E+17</v>
      </c>
      <c r="BC408" s="42">
        <f t="shared" si="452"/>
        <v>6.9727678687458798</v>
      </c>
      <c r="BD408" s="46">
        <f t="shared" si="476"/>
        <v>1072.0623416245887</v>
      </c>
      <c r="BE408" s="41">
        <v>216</v>
      </c>
      <c r="BF408" s="41">
        <v>1</v>
      </c>
      <c r="BH408" s="42">
        <f t="shared" si="466"/>
        <v>157193338.65952998</v>
      </c>
      <c r="BI408" s="42">
        <f t="shared" si="464"/>
        <v>33953761150.458477</v>
      </c>
      <c r="BJ408" s="42">
        <f t="shared" si="462"/>
        <v>304132133308842.31</v>
      </c>
      <c r="BK408" s="42">
        <f t="shared" si="474"/>
        <v>58.258538498601489</v>
      </c>
      <c r="BL408" s="46">
        <f t="shared" si="465"/>
        <v>8957.2442935305153</v>
      </c>
      <c r="BM408" s="41">
        <v>171</v>
      </c>
      <c r="BN408" s="41">
        <v>1</v>
      </c>
      <c r="BP408" s="42">
        <f t="shared" si="461"/>
        <v>637908.13713386108</v>
      </c>
      <c r="BQ408" s="42">
        <f t="shared" si="459"/>
        <v>109082291.44989024</v>
      </c>
      <c r="BR408" s="42">
        <f t="shared" si="457"/>
        <v>594008072868.83093</v>
      </c>
      <c r="BS408" s="42">
        <f t="shared" si="463"/>
        <v>35.417937022304677</v>
      </c>
      <c r="BT408" s="46">
        <f t="shared" si="460"/>
        <v>5445.504169131832</v>
      </c>
      <c r="BU408" s="49">
        <v>120</v>
      </c>
      <c r="BV408" s="41">
        <v>16</v>
      </c>
      <c r="BX408" s="42">
        <f t="shared" si="450"/>
        <v>6153.9502048261438</v>
      </c>
      <c r="BY408" s="42">
        <f t="shared" si="448"/>
        <v>738474.02457913721</v>
      </c>
      <c r="BZ408" s="42">
        <f t="shared" si="446"/>
        <v>504994201.60000408</v>
      </c>
      <c r="CA408" s="42">
        <f t="shared" si="458"/>
        <v>4.4477086849320164</v>
      </c>
      <c r="CB408" s="46">
        <f t="shared" si="449"/>
        <v>683.83475219430318</v>
      </c>
      <c r="CC408" s="41">
        <v>65</v>
      </c>
      <c r="CD408" s="41">
        <v>1</v>
      </c>
      <c r="CF408" s="42">
        <f t="shared" si="445"/>
        <v>1.5044566215854882</v>
      </c>
      <c r="CG408" s="42">
        <f t="shared" si="443"/>
        <v>97.789680403056735</v>
      </c>
      <c r="CH408" s="42">
        <f t="shared" ref="CH408:CH471" si="478">(10+$G408/20)*POWER($F$1,CC408)</f>
        <v>246579.20000000112</v>
      </c>
      <c r="CI408" s="42">
        <f t="shared" si="447"/>
        <v>16.400178651322666</v>
      </c>
      <c r="CJ408" s="46">
        <f t="shared" si="444"/>
        <v>2521.5257784224591</v>
      </c>
    </row>
    <row r="409" spans="1:88">
      <c r="A409" s="52">
        <v>16.97</v>
      </c>
      <c r="B409" s="39">
        <f t="shared" si="471"/>
        <v>3.0150000000000001</v>
      </c>
      <c r="C409" s="39">
        <f t="shared" si="467"/>
        <v>3.0150000000000001</v>
      </c>
      <c r="D409" s="39">
        <f t="shared" si="468"/>
        <v>154.26111825000001</v>
      </c>
      <c r="E409" s="40">
        <f t="shared" si="469"/>
        <v>1.8323888924721041E+24</v>
      </c>
      <c r="F409" s="41">
        <f t="shared" si="472"/>
        <v>80.600000000000037</v>
      </c>
      <c r="G409" s="41">
        <v>403</v>
      </c>
      <c r="AW409" s="41">
        <v>262</v>
      </c>
      <c r="AX409" s="41">
        <v>1</v>
      </c>
      <c r="AZ409" s="42">
        <f t="shared" si="477"/>
        <v>556508396289.86707</v>
      </c>
      <c r="BA409" s="42">
        <f t="shared" si="475"/>
        <v>145805199827945.16</v>
      </c>
      <c r="BB409" s="42">
        <f t="shared" si="473"/>
        <v>1.7916744035837034E+17</v>
      </c>
      <c r="BC409" s="42">
        <f t="shared" si="452"/>
        <v>7.9658037294858541</v>
      </c>
      <c r="BD409" s="46">
        <f t="shared" si="476"/>
        <v>1228.8137910705084</v>
      </c>
      <c r="BE409" s="41">
        <v>217</v>
      </c>
      <c r="BF409" s="41">
        <v>1</v>
      </c>
      <c r="BH409" s="42">
        <f t="shared" si="466"/>
        <v>157193338.65952998</v>
      </c>
      <c r="BI409" s="42">
        <f t="shared" si="464"/>
        <v>34110954489.118008</v>
      </c>
      <c r="BJ409" s="42">
        <f t="shared" si="462"/>
        <v>349936406949941.12</v>
      </c>
      <c r="BK409" s="42">
        <f t="shared" si="474"/>
        <v>66.502623912072224</v>
      </c>
      <c r="BL409" s="46">
        <f t="shared" si="465"/>
        <v>10258.769131235451</v>
      </c>
      <c r="BM409" s="41">
        <v>172</v>
      </c>
      <c r="BN409" s="41">
        <v>1</v>
      </c>
      <c r="BP409" s="42">
        <f t="shared" si="461"/>
        <v>637908.13713386108</v>
      </c>
      <c r="BQ409" s="42">
        <f t="shared" si="459"/>
        <v>109720199.58702411</v>
      </c>
      <c r="BR409" s="42">
        <f t="shared" si="457"/>
        <v>683469544824.10168</v>
      </c>
      <c r="BS409" s="42">
        <f t="shared" si="463"/>
        <v>40.380910129276323</v>
      </c>
      <c r="BT409" s="46">
        <f t="shared" si="460"/>
        <v>6229.2043524949177</v>
      </c>
      <c r="BU409" s="41">
        <v>121</v>
      </c>
      <c r="BV409" s="41">
        <v>1</v>
      </c>
      <c r="BX409" s="42">
        <f t="shared" si="450"/>
        <v>6153.9502048261438</v>
      </c>
      <c r="BY409" s="42">
        <f t="shared" si="448"/>
        <v>744627.97478396341</v>
      </c>
      <c r="BZ409" s="42">
        <f t="shared" si="446"/>
        <v>581049606.68199742</v>
      </c>
      <c r="CA409" s="42">
        <f t="shared" si="458"/>
        <v>5.0584491447427924</v>
      </c>
      <c r="CB409" s="46">
        <f t="shared" si="449"/>
        <v>780.32202167877927</v>
      </c>
      <c r="CC409" s="41">
        <v>66</v>
      </c>
      <c r="CD409" s="41">
        <v>1</v>
      </c>
      <c r="CF409" s="42">
        <f t="shared" si="445"/>
        <v>1.5044566215854882</v>
      </c>
      <c r="CG409" s="42">
        <f t="shared" ref="CG409:CG472" si="479">CC409*CF409</f>
        <v>99.294137024642225</v>
      </c>
      <c r="CH409" s="42">
        <f t="shared" si="478"/>
        <v>283715.62826269295</v>
      </c>
      <c r="CI409" s="42">
        <f t="shared" si="447"/>
        <v>18.522652466702791</v>
      </c>
      <c r="CJ409" s="46">
        <f t="shared" ref="CJ409:CJ440" si="480">CH409/CG409</f>
        <v>2857.3250824696938</v>
      </c>
    </row>
    <row r="410" spans="1:88">
      <c r="A410" s="52">
        <v>16.97</v>
      </c>
      <c r="B410" s="39">
        <f t="shared" si="471"/>
        <v>3.02</v>
      </c>
      <c r="C410" s="39">
        <f t="shared" si="467"/>
        <v>3.02</v>
      </c>
      <c r="D410" s="39">
        <f t="shared" si="468"/>
        <v>154.77318799999998</v>
      </c>
      <c r="E410" s="40">
        <f t="shared" si="469"/>
        <v>2.1048621064975449E+24</v>
      </c>
      <c r="F410" s="41">
        <f t="shared" si="472"/>
        <v>80.80000000000004</v>
      </c>
      <c r="G410" s="41">
        <v>404</v>
      </c>
      <c r="AW410" s="41">
        <v>263</v>
      </c>
      <c r="AX410" s="41">
        <v>1</v>
      </c>
      <c r="AZ410" s="42">
        <f t="shared" si="477"/>
        <v>556508396289.86707</v>
      </c>
      <c r="BA410" s="42">
        <f t="shared" si="475"/>
        <v>146361708224235.03</v>
      </c>
      <c r="BB410" s="42">
        <f t="shared" si="473"/>
        <v>2.0615065303689619E+17</v>
      </c>
      <c r="BC410" s="42">
        <f t="shared" si="452"/>
        <v>9.1004216936947646</v>
      </c>
      <c r="BD410" s="46">
        <f t="shared" si="476"/>
        <v>1408.5012776774979</v>
      </c>
      <c r="BE410" s="41">
        <v>218</v>
      </c>
      <c r="BF410" s="41">
        <v>1</v>
      </c>
      <c r="BH410" s="42">
        <f t="shared" si="466"/>
        <v>157193338.65952998</v>
      </c>
      <c r="BI410" s="42">
        <f t="shared" si="464"/>
        <v>34268147827.777538</v>
      </c>
      <c r="BJ410" s="42">
        <f t="shared" si="462"/>
        <v>402637994212686.69</v>
      </c>
      <c r="BK410" s="42">
        <f t="shared" si="474"/>
        <v>75.915139420254548</v>
      </c>
      <c r="BL410" s="46">
        <f t="shared" si="465"/>
        <v>11749.628145537266</v>
      </c>
      <c r="BM410" s="41">
        <v>173</v>
      </c>
      <c r="BN410" s="41">
        <v>1</v>
      </c>
      <c r="BP410" s="42">
        <f t="shared" si="461"/>
        <v>637908.13713386108</v>
      </c>
      <c r="BQ410" s="42">
        <f t="shared" si="459"/>
        <v>110358107.72415796</v>
      </c>
      <c r="BR410" s="42">
        <f t="shared" si="457"/>
        <v>786402332446.65137</v>
      </c>
      <c r="BS410" s="42">
        <f t="shared" si="463"/>
        <v>46.041007601370438</v>
      </c>
      <c r="BT410" s="46">
        <f t="shared" si="460"/>
        <v>7125.9135251963353</v>
      </c>
      <c r="BU410" s="41">
        <v>122</v>
      </c>
      <c r="BV410" s="41">
        <v>1</v>
      </c>
      <c r="BX410" s="42">
        <f t="shared" si="450"/>
        <v>6153.9502048261438</v>
      </c>
      <c r="BY410" s="42">
        <f t="shared" si="448"/>
        <v>750781.9249887896</v>
      </c>
      <c r="BZ410" s="42">
        <f t="shared" si="446"/>
        <v>668557610.82892168</v>
      </c>
      <c r="CA410" s="42">
        <f t="shared" si="458"/>
        <v>5.7534626810408609</v>
      </c>
      <c r="CB410" s="46">
        <f t="shared" si="449"/>
        <v>890.48176118372101</v>
      </c>
      <c r="CC410" s="41">
        <v>67</v>
      </c>
      <c r="CD410" s="41">
        <v>1</v>
      </c>
      <c r="CF410" s="42">
        <f t="shared" ref="CF410:CF473" si="481">CF409*CD410</f>
        <v>1.5044566215854882</v>
      </c>
      <c r="CG410" s="42">
        <f t="shared" si="479"/>
        <v>100.79859364622772</v>
      </c>
      <c r="CH410" s="42">
        <f t="shared" si="478"/>
        <v>326444.14591255825</v>
      </c>
      <c r="CI410" s="42">
        <f t="shared" si="447"/>
        <v>20.924673193208385</v>
      </c>
      <c r="CJ410" s="46">
        <f t="shared" si="480"/>
        <v>3238.5783779710014</v>
      </c>
    </row>
    <row r="411" spans="1:88">
      <c r="A411" s="52">
        <v>16.97</v>
      </c>
      <c r="B411" s="39">
        <f t="shared" si="471"/>
        <v>3.0249999999999999</v>
      </c>
      <c r="C411" s="39">
        <f t="shared" si="467"/>
        <v>3.0249999999999999</v>
      </c>
      <c r="D411" s="39">
        <f t="shared" si="468"/>
        <v>155.28610624999999</v>
      </c>
      <c r="E411" s="40">
        <f t="shared" si="469"/>
        <v>2.4178516392293233E+24</v>
      </c>
      <c r="F411" s="41">
        <f t="shared" si="472"/>
        <v>81.000000000000043</v>
      </c>
      <c r="G411" s="41">
        <v>405</v>
      </c>
      <c r="AW411" s="41">
        <v>264</v>
      </c>
      <c r="AX411" s="41">
        <v>1</v>
      </c>
      <c r="AZ411" s="42">
        <f t="shared" si="477"/>
        <v>556508396289.86707</v>
      </c>
      <c r="BA411" s="42">
        <f t="shared" si="475"/>
        <v>146918216620524.91</v>
      </c>
      <c r="BB411" s="42">
        <f t="shared" si="473"/>
        <v>2.3719697714429398E+17</v>
      </c>
      <c r="BC411" s="42">
        <f t="shared" si="452"/>
        <v>10.396829017201192</v>
      </c>
      <c r="BD411" s="46">
        <f t="shared" si="476"/>
        <v>1614.4830954281872</v>
      </c>
      <c r="BE411" s="41">
        <v>219</v>
      </c>
      <c r="BF411" s="41">
        <v>1</v>
      </c>
      <c r="BH411" s="42">
        <f t="shared" si="466"/>
        <v>157193338.65952998</v>
      </c>
      <c r="BI411" s="42">
        <f t="shared" si="464"/>
        <v>34425341166.437065</v>
      </c>
      <c r="BJ411" s="42">
        <f t="shared" si="462"/>
        <v>463275345984947.75</v>
      </c>
      <c r="BK411" s="42">
        <f t="shared" si="474"/>
        <v>86.661925826740742</v>
      </c>
      <c r="BL411" s="46">
        <f t="shared" si="465"/>
        <v>13457.393021760881</v>
      </c>
      <c r="BM411" s="41">
        <v>174</v>
      </c>
      <c r="BN411" s="41">
        <v>1</v>
      </c>
      <c r="BP411" s="42">
        <f t="shared" si="461"/>
        <v>637908.13713386108</v>
      </c>
      <c r="BQ411" s="42">
        <f t="shared" si="459"/>
        <v>110996015.86129183</v>
      </c>
      <c r="BR411" s="42">
        <f t="shared" si="457"/>
        <v>904834660126.84839</v>
      </c>
      <c r="BS411" s="42">
        <f t="shared" si="463"/>
        <v>52.496365585598163</v>
      </c>
      <c r="BT411" s="46">
        <f t="shared" si="460"/>
        <v>8151.9562040640394</v>
      </c>
      <c r="BU411" s="41">
        <v>123</v>
      </c>
      <c r="BV411" s="41">
        <v>1</v>
      </c>
      <c r="BX411" s="42">
        <f t="shared" si="450"/>
        <v>6153.9502048261438</v>
      </c>
      <c r="BY411" s="42">
        <f t="shared" si="448"/>
        <v>756935.87519361568</v>
      </c>
      <c r="BZ411" s="42">
        <f t="shared" si="446"/>
        <v>769242502.99148655</v>
      </c>
      <c r="CA411" s="42">
        <f t="shared" si="458"/>
        <v>6.5444263229699002</v>
      </c>
      <c r="CB411" s="46">
        <f t="shared" si="449"/>
        <v>1016.2584813340006</v>
      </c>
      <c r="CC411" s="41">
        <v>68</v>
      </c>
      <c r="CD411" s="41">
        <v>1</v>
      </c>
      <c r="CF411" s="42">
        <f t="shared" si="481"/>
        <v>1.5044566215854882</v>
      </c>
      <c r="CG411" s="42">
        <f t="shared" si="479"/>
        <v>102.30305026781321</v>
      </c>
      <c r="CH411" s="42">
        <f t="shared" si="478"/>
        <v>375606.69091381045</v>
      </c>
      <c r="CI411" s="42">
        <f t="shared" si="447"/>
        <v>23.643520162077717</v>
      </c>
      <c r="CJ411" s="46">
        <f t="shared" si="480"/>
        <v>3671.5101840124175</v>
      </c>
    </row>
    <row r="412" spans="1:88">
      <c r="A412" s="52">
        <v>16.97</v>
      </c>
      <c r="B412" s="39">
        <f t="shared" si="471"/>
        <v>3.0300000000000002</v>
      </c>
      <c r="C412" s="39">
        <f t="shared" si="467"/>
        <v>3.0300000000000002</v>
      </c>
      <c r="D412" s="39">
        <f t="shared" si="468"/>
        <v>155.79987300000002</v>
      </c>
      <c r="E412" s="40">
        <f t="shared" si="469"/>
        <v>2.777382200609609E+24</v>
      </c>
      <c r="F412" s="41">
        <f t="shared" si="472"/>
        <v>81.200000000000045</v>
      </c>
      <c r="G412" s="41">
        <v>406</v>
      </c>
      <c r="AW412" s="41">
        <v>265</v>
      </c>
      <c r="AX412" s="41">
        <v>1</v>
      </c>
      <c r="AZ412" s="42">
        <f t="shared" si="477"/>
        <v>556508396289.86707</v>
      </c>
      <c r="BA412" s="42">
        <f t="shared" si="475"/>
        <v>147474725016814.78</v>
      </c>
      <c r="BB412" s="42">
        <f t="shared" si="473"/>
        <v>2.729181374186569E+17</v>
      </c>
      <c r="BC412" s="42">
        <f t="shared" si="452"/>
        <v>11.878119886481867</v>
      </c>
      <c r="BD412" s="46">
        <f t="shared" si="476"/>
        <v>1850.6095697926496</v>
      </c>
      <c r="BE412" s="49">
        <v>220</v>
      </c>
      <c r="BF412" s="41">
        <v>16</v>
      </c>
      <c r="BH412" s="42">
        <f t="shared" si="466"/>
        <v>2515093418.5524797</v>
      </c>
      <c r="BI412" s="42">
        <f t="shared" si="464"/>
        <v>553320552081.54553</v>
      </c>
      <c r="BJ412" s="42">
        <f t="shared" si="462"/>
        <v>533043237145812.62</v>
      </c>
      <c r="BK412" s="42">
        <f t="shared" si="474"/>
        <v>6.1832746399563643</v>
      </c>
      <c r="BL412" s="46">
        <f t="shared" si="465"/>
        <v>963.35340362932243</v>
      </c>
      <c r="BM412" s="41">
        <v>175</v>
      </c>
      <c r="BN412" s="41">
        <v>1</v>
      </c>
      <c r="BP412" s="42">
        <f t="shared" si="461"/>
        <v>637908.13713386108</v>
      </c>
      <c r="BQ412" s="42">
        <f t="shared" si="459"/>
        <v>111633923.99842569</v>
      </c>
      <c r="BR412" s="42">
        <f t="shared" si="457"/>
        <v>1041100072550.412</v>
      </c>
      <c r="BS412" s="42">
        <f t="shared" si="463"/>
        <v>59.858962707035907</v>
      </c>
      <c r="BT412" s="46">
        <f t="shared" si="460"/>
        <v>9326.018787667932</v>
      </c>
      <c r="BU412" s="41">
        <v>124</v>
      </c>
      <c r="BV412" s="41">
        <v>1</v>
      </c>
      <c r="BX412" s="42">
        <f t="shared" si="450"/>
        <v>6153.9502048261438</v>
      </c>
      <c r="BY412" s="42">
        <f t="shared" si="448"/>
        <v>763089.82539844187</v>
      </c>
      <c r="BZ412" s="42">
        <f t="shared" si="446"/>
        <v>885088139.26405656</v>
      </c>
      <c r="CA412" s="42">
        <f t="shared" si="458"/>
        <v>7.4446409812483809</v>
      </c>
      <c r="CB412" s="46">
        <f t="shared" si="449"/>
        <v>1159.8741194090933</v>
      </c>
      <c r="CC412" s="41">
        <v>69</v>
      </c>
      <c r="CD412" s="41">
        <v>1</v>
      </c>
      <c r="CF412" s="42">
        <f t="shared" si="481"/>
        <v>1.5044566215854882</v>
      </c>
      <c r="CG412" s="42">
        <f t="shared" si="479"/>
        <v>103.80750688939868</v>
      </c>
      <c r="CH412" s="42">
        <f t="shared" si="478"/>
        <v>432171.94300002605</v>
      </c>
      <c r="CI412" s="42">
        <f t="shared" si="447"/>
        <v>26.721492312563893</v>
      </c>
      <c r="CJ412" s="46">
        <f t="shared" si="480"/>
        <v>4163.2051086679312</v>
      </c>
    </row>
    <row r="413" spans="1:88">
      <c r="A413" s="52">
        <v>16.97</v>
      </c>
      <c r="B413" s="39">
        <f t="shared" si="471"/>
        <v>3.0350000000000001</v>
      </c>
      <c r="C413" s="39">
        <f t="shared" si="467"/>
        <v>3.0350000000000001</v>
      </c>
      <c r="D413" s="39">
        <f t="shared" si="468"/>
        <v>156.31448824999998</v>
      </c>
      <c r="E413" s="40">
        <f t="shared" si="469"/>
        <v>3.1903743650383032E+24</v>
      </c>
      <c r="F413" s="41">
        <f t="shared" si="472"/>
        <v>81.400000000000048</v>
      </c>
      <c r="G413" s="41">
        <v>407</v>
      </c>
      <c r="AW413" s="41">
        <v>266</v>
      </c>
      <c r="AX413" s="41">
        <v>1</v>
      </c>
      <c r="AZ413" s="42">
        <f t="shared" si="477"/>
        <v>556508396289.86707</v>
      </c>
      <c r="BA413" s="42">
        <f t="shared" si="475"/>
        <v>148031233413104.62</v>
      </c>
      <c r="BB413" s="42">
        <f t="shared" si="473"/>
        <v>3.140179432500185E+17</v>
      </c>
      <c r="BC413" s="42">
        <f t="shared" si="452"/>
        <v>13.570688249533527</v>
      </c>
      <c r="BD413" s="46">
        <f t="shared" si="476"/>
        <v>2121.2951889261212</v>
      </c>
      <c r="BE413" s="41">
        <v>221</v>
      </c>
      <c r="BF413" s="41">
        <v>1</v>
      </c>
      <c r="BH413" s="42">
        <f t="shared" si="466"/>
        <v>2515093418.5524797</v>
      </c>
      <c r="BI413" s="42">
        <f t="shared" si="464"/>
        <v>555835645500.09802</v>
      </c>
      <c r="BJ413" s="42">
        <f t="shared" si="462"/>
        <v>613316295410190.62</v>
      </c>
      <c r="BK413" s="42">
        <f t="shared" si="474"/>
        <v>7.0589300152539343</v>
      </c>
      <c r="BL413" s="46">
        <f t="shared" si="465"/>
        <v>1103.4130329269833</v>
      </c>
      <c r="BM413" s="41">
        <v>176</v>
      </c>
      <c r="BN413" s="41">
        <v>1</v>
      </c>
      <c r="BP413" s="42">
        <f t="shared" si="461"/>
        <v>637908.13713386108</v>
      </c>
      <c r="BQ413" s="42">
        <f t="shared" si="459"/>
        <v>112271832.13555954</v>
      </c>
      <c r="BR413" s="42">
        <f t="shared" si="457"/>
        <v>1197883389473.0249</v>
      </c>
      <c r="BS413" s="42">
        <f t="shared" si="463"/>
        <v>68.256576174743344</v>
      </c>
      <c r="BT413" s="46">
        <f t="shared" si="460"/>
        <v>10669.491774452148</v>
      </c>
      <c r="BU413" s="41">
        <v>125</v>
      </c>
      <c r="BV413" s="41">
        <v>1</v>
      </c>
      <c r="BX413" s="42">
        <f t="shared" si="450"/>
        <v>6153.9502048261438</v>
      </c>
      <c r="BY413" s="42">
        <f t="shared" si="448"/>
        <v>769243.77560326795</v>
      </c>
      <c r="BZ413" s="42">
        <f t="shared" si="446"/>
        <v>1018377011.2000084</v>
      </c>
      <c r="CA413" s="42">
        <f t="shared" si="458"/>
        <v>8.4692580006455103</v>
      </c>
      <c r="CB413" s="46">
        <f t="shared" si="449"/>
        <v>1323.867730228121</v>
      </c>
      <c r="CC413" s="49">
        <v>70</v>
      </c>
      <c r="CD413" s="41">
        <v>1</v>
      </c>
      <c r="CF413" s="42">
        <f t="shared" si="481"/>
        <v>1.5044566215854882</v>
      </c>
      <c r="CG413" s="42">
        <f t="shared" si="479"/>
        <v>105.31196351098417</v>
      </c>
      <c r="CH413" s="42">
        <f t="shared" si="478"/>
        <v>497254.40000000235</v>
      </c>
      <c r="CI413" s="42">
        <f t="shared" si="447"/>
        <v>30.206589344610791</v>
      </c>
      <c r="CJ413" s="46">
        <f t="shared" si="480"/>
        <v>4721.7275551807379</v>
      </c>
    </row>
    <row r="414" spans="1:88">
      <c r="A414" s="52">
        <v>20.010000000000002</v>
      </c>
      <c r="B414" s="39">
        <f t="shared" si="471"/>
        <v>3.04</v>
      </c>
      <c r="C414" s="39">
        <f t="shared" si="467"/>
        <v>3.04</v>
      </c>
      <c r="D414" s="39">
        <f t="shared" si="468"/>
        <v>184.92441600000001</v>
      </c>
      <c r="E414" s="40">
        <f t="shared" si="469"/>
        <v>3.6647777849442088E+24</v>
      </c>
      <c r="F414" s="41">
        <f t="shared" si="472"/>
        <v>81.600000000000037</v>
      </c>
      <c r="G414" s="41">
        <v>408</v>
      </c>
      <c r="AW414" s="41">
        <v>267</v>
      </c>
      <c r="AX414" s="41">
        <v>1</v>
      </c>
      <c r="AZ414" s="42">
        <f t="shared" si="477"/>
        <v>556508396289.86707</v>
      </c>
      <c r="BA414" s="42">
        <f t="shared" si="475"/>
        <v>148587741809394.5</v>
      </c>
      <c r="BB414" s="42">
        <f t="shared" si="473"/>
        <v>3.6130614838437549E+17</v>
      </c>
      <c r="BC414" s="42">
        <f t="shared" si="452"/>
        <v>13.149163142698805</v>
      </c>
      <c r="BD414" s="46">
        <f t="shared" si="476"/>
        <v>2431.6013150523013</v>
      </c>
      <c r="BE414" s="41">
        <v>222</v>
      </c>
      <c r="BF414" s="41">
        <v>1</v>
      </c>
      <c r="BH414" s="42">
        <f t="shared" si="466"/>
        <v>2515093418.5524797</v>
      </c>
      <c r="BI414" s="42">
        <f t="shared" si="464"/>
        <v>558350738918.65051</v>
      </c>
      <c r="BJ414" s="42">
        <f t="shared" si="462"/>
        <v>705676071063231.25</v>
      </c>
      <c r="BK414" s="42">
        <f t="shared" si="474"/>
        <v>6.8344573870053074</v>
      </c>
      <c r="BL414" s="46">
        <f t="shared" si="465"/>
        <v>1263.8580409688425</v>
      </c>
      <c r="BM414" s="41">
        <v>177</v>
      </c>
      <c r="BN414" s="41">
        <v>1</v>
      </c>
      <c r="BP414" s="42">
        <f t="shared" si="461"/>
        <v>637908.13713386108</v>
      </c>
      <c r="BQ414" s="42">
        <f t="shared" si="459"/>
        <v>112909740.27269341</v>
      </c>
      <c r="BR414" s="42">
        <f t="shared" si="457"/>
        <v>1378273576295.3696</v>
      </c>
      <c r="BS414" s="42">
        <f t="shared" si="463"/>
        <v>66.010005033358453</v>
      </c>
      <c r="BT414" s="46">
        <f t="shared" si="460"/>
        <v>12206.861630950872</v>
      </c>
      <c r="BU414" s="41">
        <v>126</v>
      </c>
      <c r="BV414" s="41">
        <v>1</v>
      </c>
      <c r="BX414" s="42">
        <f t="shared" si="450"/>
        <v>6153.9502048261438</v>
      </c>
      <c r="BY414" s="42">
        <f t="shared" si="448"/>
        <v>775397.72580809414</v>
      </c>
      <c r="BZ414" s="42">
        <f t="shared" si="446"/>
        <v>1171735193.5743098</v>
      </c>
      <c r="CA414" s="42">
        <f t="shared" si="458"/>
        <v>8.1716676584500743</v>
      </c>
      <c r="CB414" s="46">
        <f t="shared" si="449"/>
        <v>1511.1408694849674</v>
      </c>
      <c r="CC414" s="41">
        <v>71</v>
      </c>
      <c r="CD414" s="41">
        <v>1</v>
      </c>
      <c r="CF414" s="42">
        <f t="shared" si="481"/>
        <v>1.5044566215854882</v>
      </c>
      <c r="CG414" s="42">
        <f t="shared" si="479"/>
        <v>106.81642013256966</v>
      </c>
      <c r="CH414" s="42">
        <f t="shared" si="478"/>
        <v>572136.32498745387</v>
      </c>
      <c r="CI414" s="42">
        <f t="shared" si="447"/>
        <v>28.964580795918643</v>
      </c>
      <c r="CJ414" s="46">
        <f t="shared" si="480"/>
        <v>5356.2581883700705</v>
      </c>
    </row>
    <row r="415" spans="1:88">
      <c r="A415" s="52">
        <v>20.010000000000002</v>
      </c>
      <c r="B415" s="39">
        <f t="shared" si="471"/>
        <v>3.0449999999999999</v>
      </c>
      <c r="C415" s="39">
        <f t="shared" si="467"/>
        <v>3.0449999999999999</v>
      </c>
      <c r="D415" s="39">
        <f t="shared" si="468"/>
        <v>185.53322025</v>
      </c>
      <c r="E415" s="40">
        <f t="shared" si="469"/>
        <v>4.2097242129950913E+24</v>
      </c>
      <c r="F415" s="41">
        <f t="shared" si="472"/>
        <v>81.80000000000004</v>
      </c>
      <c r="G415" s="41">
        <v>409</v>
      </c>
      <c r="AW415" s="41">
        <v>268</v>
      </c>
      <c r="AX415" s="41">
        <v>1</v>
      </c>
      <c r="AZ415" s="42">
        <f t="shared" si="477"/>
        <v>556508396289.86707</v>
      </c>
      <c r="BA415" s="42">
        <f t="shared" si="475"/>
        <v>149144250205684.37</v>
      </c>
      <c r="BB415" s="42">
        <f t="shared" si="473"/>
        <v>4.1571439635586042E+17</v>
      </c>
      <c r="BC415" s="42">
        <f t="shared" si="452"/>
        <v>15.023352825871831</v>
      </c>
      <c r="BD415" s="46">
        <f t="shared" si="476"/>
        <v>2787.3310287359382</v>
      </c>
      <c r="BE415" s="41">
        <v>223</v>
      </c>
      <c r="BF415" s="41">
        <v>1</v>
      </c>
      <c r="BH415" s="42">
        <f t="shared" si="466"/>
        <v>2515093418.5524797</v>
      </c>
      <c r="BI415" s="42">
        <f t="shared" si="464"/>
        <v>560865832337.203</v>
      </c>
      <c r="BJ415" s="42">
        <f t="shared" si="462"/>
        <v>811942180382537.5</v>
      </c>
      <c r="BK415" s="42">
        <f t="shared" si="474"/>
        <v>7.8026915164704986</v>
      </c>
      <c r="BL415" s="46">
        <f t="shared" si="465"/>
        <v>1447.6584836681275</v>
      </c>
      <c r="BM415" s="41">
        <v>178</v>
      </c>
      <c r="BN415" s="41">
        <v>1</v>
      </c>
      <c r="BP415" s="42">
        <f t="shared" si="461"/>
        <v>637908.13713386108</v>
      </c>
      <c r="BQ415" s="42">
        <f t="shared" si="459"/>
        <v>113547648.40982728</v>
      </c>
      <c r="BR415" s="42">
        <f t="shared" si="457"/>
        <v>1585824571059.6387</v>
      </c>
      <c r="BS415" s="42">
        <f t="shared" si="463"/>
        <v>75.275788903773559</v>
      </c>
      <c r="BT415" s="46">
        <f t="shared" si="460"/>
        <v>13966.159522176325</v>
      </c>
      <c r="BU415" s="41">
        <v>127</v>
      </c>
      <c r="BV415" s="41">
        <v>1</v>
      </c>
      <c r="BX415" s="42">
        <f t="shared" si="450"/>
        <v>6153.9502048261438</v>
      </c>
      <c r="BY415" s="42">
        <f t="shared" si="448"/>
        <v>781551.67601292022</v>
      </c>
      <c r="BZ415" s="42">
        <f t="shared" si="446"/>
        <v>1348184056.2742169</v>
      </c>
      <c r="CA415" s="42">
        <f t="shared" si="458"/>
        <v>9.2975774656766745</v>
      </c>
      <c r="CB415" s="46">
        <f t="shared" si="449"/>
        <v>1725.0094877308272</v>
      </c>
      <c r="CC415" s="41">
        <v>72</v>
      </c>
      <c r="CD415" s="41">
        <v>1</v>
      </c>
      <c r="CF415" s="42">
        <f t="shared" si="481"/>
        <v>1.5044566215854882</v>
      </c>
      <c r="CG415" s="42">
        <f t="shared" si="479"/>
        <v>108.32087675415515</v>
      </c>
      <c r="CH415" s="42">
        <f t="shared" si="478"/>
        <v>658292.99622764252</v>
      </c>
      <c r="CI415" s="42">
        <f t="shared" si="447"/>
        <v>32.755586905195891</v>
      </c>
      <c r="CJ415" s="46">
        <f t="shared" si="480"/>
        <v>6077.2495196997252</v>
      </c>
    </row>
    <row r="416" spans="1:88">
      <c r="A416" s="52">
        <v>20.010000000000002</v>
      </c>
      <c r="B416" s="39">
        <f t="shared" si="471"/>
        <v>3.05</v>
      </c>
      <c r="C416" s="39">
        <f t="shared" si="467"/>
        <v>3.05</v>
      </c>
      <c r="D416" s="39">
        <f t="shared" si="468"/>
        <v>186.14302499999999</v>
      </c>
      <c r="E416" s="40">
        <f t="shared" si="469"/>
        <v>4.8357032784586488E+24</v>
      </c>
      <c r="F416" s="41">
        <f t="shared" si="472"/>
        <v>82.000000000000043</v>
      </c>
      <c r="G416" s="41">
        <v>410</v>
      </c>
      <c r="AW416" s="41">
        <v>269</v>
      </c>
      <c r="AX416" s="41">
        <v>1</v>
      </c>
      <c r="AZ416" s="42">
        <f t="shared" si="477"/>
        <v>556508396289.86707</v>
      </c>
      <c r="BA416" s="42">
        <f t="shared" si="475"/>
        <v>149700758601974.25</v>
      </c>
      <c r="BB416" s="42">
        <f t="shared" si="473"/>
        <v>4.7831456548105581E+17</v>
      </c>
      <c r="BC416" s="42">
        <f t="shared" si="452"/>
        <v>17.164961656380992</v>
      </c>
      <c r="BD416" s="46">
        <f t="shared" si="476"/>
        <v>3195.1378867277685</v>
      </c>
      <c r="BE416" s="41">
        <v>224</v>
      </c>
      <c r="BF416" s="41">
        <v>1</v>
      </c>
      <c r="BH416" s="42">
        <f t="shared" si="466"/>
        <v>2515093418.5524797</v>
      </c>
      <c r="BI416" s="42">
        <f t="shared" si="464"/>
        <v>563380925755.75549</v>
      </c>
      <c r="BJ416" s="42">
        <f t="shared" si="462"/>
        <v>934208135705184.37</v>
      </c>
      <c r="BK416" s="42">
        <f t="shared" si="474"/>
        <v>8.9082980421914844</v>
      </c>
      <c r="BL416" s="46">
        <f t="shared" si="465"/>
        <v>1658.2175451751004</v>
      </c>
      <c r="BM416" s="41">
        <v>179</v>
      </c>
      <c r="BN416" s="41">
        <v>1</v>
      </c>
      <c r="BP416" s="42">
        <f t="shared" si="461"/>
        <v>637908.13713386108</v>
      </c>
      <c r="BQ416" s="42">
        <f t="shared" si="459"/>
        <v>114185556.54696113</v>
      </c>
      <c r="BR416" s="42">
        <f t="shared" si="457"/>
        <v>1824625265049.1826</v>
      </c>
      <c r="BS416" s="42">
        <f t="shared" si="463"/>
        <v>85.845146037819788</v>
      </c>
      <c r="BT416" s="46">
        <f t="shared" si="460"/>
        <v>15979.475165046539</v>
      </c>
      <c r="BU416" s="41">
        <v>128</v>
      </c>
      <c r="BV416" s="41">
        <v>1</v>
      </c>
      <c r="BX416" s="42">
        <f t="shared" si="450"/>
        <v>6153.9502048261438</v>
      </c>
      <c r="BY416" s="42">
        <f t="shared" si="448"/>
        <v>787705.62621774641</v>
      </c>
      <c r="BZ416" s="42">
        <f t="shared" si="446"/>
        <v>1551199758.0985355</v>
      </c>
      <c r="CA416" s="42">
        <f t="shared" si="458"/>
        <v>10.579301969737436</v>
      </c>
      <c r="CB416" s="46">
        <f t="shared" si="449"/>
        <v>1969.2632710353848</v>
      </c>
      <c r="CC416" s="41">
        <v>73</v>
      </c>
      <c r="CD416" s="41">
        <v>1</v>
      </c>
      <c r="CF416" s="42">
        <f t="shared" si="481"/>
        <v>1.5044566215854882</v>
      </c>
      <c r="CG416" s="42">
        <f t="shared" si="479"/>
        <v>109.82533337574064</v>
      </c>
      <c r="CH416" s="42">
        <f t="shared" si="478"/>
        <v>757421.75688404776</v>
      </c>
      <c r="CI416" s="42">
        <f t="shared" si="447"/>
        <v>37.050022705624244</v>
      </c>
      <c r="CJ416" s="46">
        <f t="shared" si="480"/>
        <v>6896.6033027435815</v>
      </c>
    </row>
    <row r="417" spans="1:88">
      <c r="A417" s="52">
        <v>20.010000000000002</v>
      </c>
      <c r="B417" s="39">
        <f t="shared" si="471"/>
        <v>3.0550000000000002</v>
      </c>
      <c r="C417" s="39">
        <f t="shared" si="467"/>
        <v>3.0550000000000002</v>
      </c>
      <c r="D417" s="39">
        <f t="shared" si="468"/>
        <v>186.75383025000002</v>
      </c>
      <c r="E417" s="40">
        <f t="shared" si="469"/>
        <v>5.5547644012192191E+24</v>
      </c>
      <c r="F417" s="41">
        <f t="shared" si="472"/>
        <v>82.200000000000045</v>
      </c>
      <c r="G417" s="41">
        <v>411</v>
      </c>
      <c r="AW417" s="49">
        <v>270</v>
      </c>
      <c r="AX417" s="41">
        <v>1</v>
      </c>
      <c r="AZ417" s="42">
        <f t="shared" si="477"/>
        <v>556508396289.86707</v>
      </c>
      <c r="BA417" s="42">
        <f t="shared" si="475"/>
        <v>150257266998264.09</v>
      </c>
      <c r="BB417" s="42">
        <f t="shared" si="473"/>
        <v>5.5033987446468442E+17</v>
      </c>
      <c r="BC417" s="42">
        <f t="shared" si="452"/>
        <v>19.612184824430237</v>
      </c>
      <c r="BD417" s="46">
        <f t="shared" si="476"/>
        <v>3662.6506355332713</v>
      </c>
      <c r="BE417" s="41">
        <v>225</v>
      </c>
      <c r="BF417" s="41">
        <v>1</v>
      </c>
      <c r="BH417" s="42">
        <f t="shared" si="466"/>
        <v>2515093418.5524797</v>
      </c>
      <c r="BI417" s="42">
        <f t="shared" si="464"/>
        <v>565896019174.30798</v>
      </c>
      <c r="BJ417" s="42">
        <f t="shared" si="462"/>
        <v>1074882567313834.1</v>
      </c>
      <c r="BK417" s="42">
        <f t="shared" si="474"/>
        <v>10.170794108116148</v>
      </c>
      <c r="BL417" s="46">
        <f t="shared" si="465"/>
        <v>1899.4347563748236</v>
      </c>
      <c r="BM417" s="49">
        <v>180</v>
      </c>
      <c r="BN417" s="41">
        <v>20</v>
      </c>
      <c r="BP417" s="42">
        <f t="shared" si="461"/>
        <v>12758162.742677221</v>
      </c>
      <c r="BQ417" s="42">
        <f t="shared" si="459"/>
        <v>2296469293.6819</v>
      </c>
      <c r="BR417" s="42">
        <f t="shared" si="457"/>
        <v>2099380014284.8252</v>
      </c>
      <c r="BS417" s="42">
        <f t="shared" si="463"/>
        <v>4.895092444072894</v>
      </c>
      <c r="BT417" s="46">
        <f t="shared" si="460"/>
        <v>914.17726335844702</v>
      </c>
      <c r="BU417" s="41">
        <v>129</v>
      </c>
      <c r="BV417" s="41">
        <v>1</v>
      </c>
      <c r="BX417" s="42">
        <f t="shared" si="450"/>
        <v>6153.9502048261438</v>
      </c>
      <c r="BY417" s="42">
        <f t="shared" si="448"/>
        <v>793859.5764225726</v>
      </c>
      <c r="BZ417" s="42">
        <f t="shared" ref="BZ417:BZ480" si="482">(10+$G417/20)*POWER($F$1,BU417)</f>
        <v>1784781693.3674548</v>
      </c>
      <c r="CA417" s="42">
        <f t="shared" si="458"/>
        <v>12.038486686897912</v>
      </c>
      <c r="CB417" s="46">
        <f t="shared" si="449"/>
        <v>2248.2334991918178</v>
      </c>
      <c r="CC417" s="41">
        <v>74</v>
      </c>
      <c r="CD417" s="41">
        <v>1</v>
      </c>
      <c r="CF417" s="42">
        <f t="shared" si="481"/>
        <v>1.5044566215854882</v>
      </c>
      <c r="CG417" s="42">
        <f t="shared" si="479"/>
        <v>111.32978999732613</v>
      </c>
      <c r="CH417" s="42">
        <f t="shared" si="478"/>
        <v>871475.43621457426</v>
      </c>
      <c r="CI417" s="42">
        <f t="shared" ref="CI417:CI480" si="483">CJ417/$D417</f>
        <v>41.91546058724424</v>
      </c>
      <c r="CJ417" s="46">
        <f t="shared" si="480"/>
        <v>7827.8728113607776</v>
      </c>
    </row>
    <row r="418" spans="1:88">
      <c r="A418" s="52">
        <v>20.010000000000002</v>
      </c>
      <c r="B418" s="39">
        <f t="shared" si="471"/>
        <v>3.06</v>
      </c>
      <c r="C418" s="39">
        <f t="shared" si="467"/>
        <v>3.06</v>
      </c>
      <c r="D418" s="39">
        <f t="shared" si="468"/>
        <v>187.36563600000002</v>
      </c>
      <c r="E418" s="40">
        <f t="shared" si="469"/>
        <v>6.3807487300766085E+24</v>
      </c>
      <c r="F418" s="41">
        <f t="shared" si="472"/>
        <v>82.400000000000048</v>
      </c>
      <c r="G418" s="41">
        <v>412</v>
      </c>
      <c r="AW418" s="41">
        <v>271</v>
      </c>
      <c r="AX418" s="41">
        <v>1</v>
      </c>
      <c r="AZ418" s="42">
        <f t="shared" si="477"/>
        <v>556508396289.86707</v>
      </c>
      <c r="BA418" s="42">
        <f t="shared" si="475"/>
        <v>150813775394553.97</v>
      </c>
      <c r="BB418" s="42">
        <f t="shared" si="473"/>
        <v>6.3320916398356314E+17</v>
      </c>
      <c r="BC418" s="42">
        <f t="shared" si="452"/>
        <v>22.408678092579926</v>
      </c>
      <c r="BD418" s="46">
        <f t="shared" si="476"/>
        <v>4198.6162227355053</v>
      </c>
      <c r="BE418" s="41">
        <v>226</v>
      </c>
      <c r="BF418" s="41">
        <v>1</v>
      </c>
      <c r="BH418" s="42">
        <f t="shared" si="466"/>
        <v>2515093418.5524797</v>
      </c>
      <c r="BI418" s="42">
        <f t="shared" si="464"/>
        <v>568411112592.86047</v>
      </c>
      <c r="BJ418" s="42">
        <f t="shared" si="462"/>
        <v>1236736648405393</v>
      </c>
      <c r="BK418" s="42">
        <f t="shared" si="474"/>
        <v>11.612473314151165</v>
      </c>
      <c r="BL418" s="46">
        <f t="shared" si="465"/>
        <v>2175.778448038961</v>
      </c>
      <c r="BM418" s="41">
        <v>181</v>
      </c>
      <c r="BN418" s="41">
        <v>1</v>
      </c>
      <c r="BP418" s="42">
        <f t="shared" si="461"/>
        <v>12758162.742677221</v>
      </c>
      <c r="BQ418" s="42">
        <f t="shared" si="459"/>
        <v>2309227456.4245772</v>
      </c>
      <c r="BR418" s="42">
        <f t="shared" si="457"/>
        <v>2415501266416.7759</v>
      </c>
      <c r="BS418" s="42">
        <f t="shared" si="463"/>
        <v>5.582781302986163</v>
      </c>
      <c r="BT418" s="46">
        <f t="shared" si="460"/>
        <v>1046.0213694829113</v>
      </c>
      <c r="BU418" s="49">
        <v>130</v>
      </c>
      <c r="BV418" s="41">
        <v>1</v>
      </c>
      <c r="BX418" s="42">
        <f t="shared" si="450"/>
        <v>6153.9502048261438</v>
      </c>
      <c r="BY418" s="42">
        <f t="shared" ref="BY418:BY481" si="484">BU418*BX418</f>
        <v>800013.52662739868</v>
      </c>
      <c r="BZ418" s="42">
        <f t="shared" si="482"/>
        <v>2053531238.400018</v>
      </c>
      <c r="CA418" s="42">
        <f t="shared" si="458"/>
        <v>13.699794164077668</v>
      </c>
      <c r="CB418" s="46">
        <f t="shared" ref="CB418:CB481" si="485">BZ418/BY418</f>
        <v>2566.8706466215008</v>
      </c>
      <c r="CC418" s="41">
        <v>75</v>
      </c>
      <c r="CD418" s="41">
        <v>1</v>
      </c>
      <c r="CF418" s="42">
        <f t="shared" si="481"/>
        <v>1.5044566215854882</v>
      </c>
      <c r="CG418" s="42">
        <f t="shared" si="479"/>
        <v>112.83424661891162</v>
      </c>
      <c r="CH418" s="42">
        <f t="shared" si="478"/>
        <v>1002700.8000000049</v>
      </c>
      <c r="CI418" s="42">
        <f t="shared" si="483"/>
        <v>47.428619768231641</v>
      </c>
      <c r="CJ418" s="46">
        <f t="shared" si="480"/>
        <v>8886.4935074768946</v>
      </c>
    </row>
    <row r="419" spans="1:88">
      <c r="A419" s="52">
        <v>20.010000000000002</v>
      </c>
      <c r="B419" s="39">
        <f t="shared" si="471"/>
        <v>3.0649999999999999</v>
      </c>
      <c r="C419" s="39">
        <f t="shared" si="467"/>
        <v>3.0649999999999999</v>
      </c>
      <c r="D419" s="39">
        <f t="shared" si="468"/>
        <v>187.97844225</v>
      </c>
      <c r="E419" s="40">
        <f t="shared" si="469"/>
        <v>7.3295555698884209E+24</v>
      </c>
      <c r="F419" s="41">
        <f t="shared" si="472"/>
        <v>82.600000000000051</v>
      </c>
      <c r="G419" s="41">
        <v>413</v>
      </c>
      <c r="AW419" s="41">
        <v>272</v>
      </c>
      <c r="AX419" s="41">
        <v>1</v>
      </c>
      <c r="AZ419" s="42">
        <f t="shared" si="477"/>
        <v>556508396289.86707</v>
      </c>
      <c r="BA419" s="42">
        <f t="shared" si="475"/>
        <v>151370283790843.84</v>
      </c>
      <c r="BB419" s="42">
        <f t="shared" si="473"/>
        <v>7.2855483210402061E+17</v>
      </c>
      <c r="BC419" s="42">
        <f t="shared" si="452"/>
        <v>25.604339170103088</v>
      </c>
      <c r="BD419" s="46">
        <f t="shared" si="476"/>
        <v>4813.0637920366362</v>
      </c>
      <c r="BE419" s="41">
        <v>227</v>
      </c>
      <c r="BF419" s="41">
        <v>1</v>
      </c>
      <c r="BH419" s="42">
        <f t="shared" si="466"/>
        <v>2515093418.5524797</v>
      </c>
      <c r="BI419" s="42">
        <f t="shared" si="464"/>
        <v>570926206011.41284</v>
      </c>
      <c r="BJ419" s="42">
        <f t="shared" si="462"/>
        <v>1422958656453161</v>
      </c>
      <c r="BK419" s="42">
        <f t="shared" si="474"/>
        <v>13.25880116231186</v>
      </c>
      <c r="BL419" s="46">
        <f t="shared" si="465"/>
        <v>2492.368788593873</v>
      </c>
      <c r="BM419" s="41">
        <v>182</v>
      </c>
      <c r="BN419" s="41">
        <v>1</v>
      </c>
      <c r="BP419" s="42">
        <f t="shared" si="461"/>
        <v>12758162.742677221</v>
      </c>
      <c r="BQ419" s="42">
        <f t="shared" si="459"/>
        <v>2321985619.1672544</v>
      </c>
      <c r="BR419" s="42">
        <f t="shared" si="457"/>
        <v>2779216125885.0713</v>
      </c>
      <c r="BS419" s="42">
        <f t="shared" si="463"/>
        <v>6.3672917391229431</v>
      </c>
      <c r="BT419" s="46">
        <f t="shared" si="460"/>
        <v>1196.9135824716243</v>
      </c>
      <c r="BU419" s="41">
        <v>131</v>
      </c>
      <c r="BV419" s="41">
        <v>1</v>
      </c>
      <c r="BX419" s="42">
        <f t="shared" ref="BX419:BX482" si="486">BX418*BV419</f>
        <v>6153.9502048261438</v>
      </c>
      <c r="BY419" s="42">
        <f t="shared" si="484"/>
        <v>806167.47683222487</v>
      </c>
      <c r="BZ419" s="42">
        <f t="shared" si="482"/>
        <v>2362742347.5692506</v>
      </c>
      <c r="CA419" s="42">
        <f t="shared" si="458"/>
        <v>15.591325753173445</v>
      </c>
      <c r="CB419" s="46">
        <f t="shared" si="485"/>
        <v>2930.833127693852</v>
      </c>
      <c r="CC419" s="41">
        <v>76</v>
      </c>
      <c r="CD419" s="41">
        <v>1</v>
      </c>
      <c r="CF419" s="42">
        <f t="shared" si="481"/>
        <v>1.5044566215854882</v>
      </c>
      <c r="CG419" s="42">
        <f t="shared" si="479"/>
        <v>114.3387032404971</v>
      </c>
      <c r="CH419" s="42">
        <f t="shared" si="478"/>
        <v>1153682.7868990439</v>
      </c>
      <c r="CI419" s="42">
        <f t="shared" si="483"/>
        <v>53.676613024736696</v>
      </c>
      <c r="CJ419" s="46">
        <f t="shared" si="480"/>
        <v>10090.046101646065</v>
      </c>
    </row>
    <row r="420" spans="1:88">
      <c r="A420" s="52">
        <v>20.010000000000002</v>
      </c>
      <c r="B420" s="39">
        <f t="shared" si="471"/>
        <v>3.07</v>
      </c>
      <c r="C420" s="39">
        <f t="shared" si="467"/>
        <v>3.07</v>
      </c>
      <c r="D420" s="39">
        <f t="shared" si="468"/>
        <v>188.59224899999998</v>
      </c>
      <c r="E420" s="40">
        <f t="shared" si="469"/>
        <v>8.4194484259901826E+24</v>
      </c>
      <c r="F420" s="41">
        <f t="shared" si="472"/>
        <v>82.80000000000004</v>
      </c>
      <c r="G420" s="41">
        <v>414</v>
      </c>
      <c r="AW420" s="41">
        <v>273</v>
      </c>
      <c r="AX420" s="41">
        <v>1</v>
      </c>
      <c r="AZ420" s="42">
        <f t="shared" si="477"/>
        <v>556508396289.86707</v>
      </c>
      <c r="BA420" s="42">
        <f t="shared" si="475"/>
        <v>151926792187133.72</v>
      </c>
      <c r="BB420" s="42">
        <f t="shared" si="473"/>
        <v>8.3825497327585664E+17</v>
      </c>
      <c r="BC420" s="42">
        <f t="shared" si="452"/>
        <v>29.256200992903008</v>
      </c>
      <c r="BD420" s="46">
        <f t="shared" si="476"/>
        <v>5517.4927424476109</v>
      </c>
      <c r="BE420" s="41">
        <v>228</v>
      </c>
      <c r="BF420" s="41">
        <v>1</v>
      </c>
      <c r="BH420" s="42">
        <f t="shared" si="466"/>
        <v>2515093418.5524797</v>
      </c>
      <c r="BI420" s="42">
        <f t="shared" si="464"/>
        <v>573441299429.96533</v>
      </c>
      <c r="BJ420" s="42">
        <f t="shared" si="462"/>
        <v>1637216744679402.5</v>
      </c>
      <c r="BK420" s="42">
        <f t="shared" si="474"/>
        <v>15.138866889212373</v>
      </c>
      <c r="BL420" s="46">
        <f t="shared" si="465"/>
        <v>2855.0729539481949</v>
      </c>
      <c r="BM420" s="41">
        <v>183</v>
      </c>
      <c r="BN420" s="41">
        <v>1</v>
      </c>
      <c r="BP420" s="42">
        <f t="shared" si="461"/>
        <v>12758162.742677221</v>
      </c>
      <c r="BQ420" s="42">
        <f t="shared" si="459"/>
        <v>2334743781.9099317</v>
      </c>
      <c r="BR420" s="42">
        <f t="shared" si="457"/>
        <v>3197688954451.9492</v>
      </c>
      <c r="BS420" s="42">
        <f t="shared" si="463"/>
        <v>7.2622826834222112</v>
      </c>
      <c r="BT420" s="46">
        <f t="shared" si="460"/>
        <v>1369.6102241403496</v>
      </c>
      <c r="BU420" s="41">
        <v>132</v>
      </c>
      <c r="BV420" s="41">
        <v>1</v>
      </c>
      <c r="BX420" s="42">
        <f t="shared" si="486"/>
        <v>6153.9502048261438</v>
      </c>
      <c r="BY420" s="42">
        <f t="shared" si="484"/>
        <v>812321.42703705095</v>
      </c>
      <c r="BZ420" s="42">
        <f t="shared" si="482"/>
        <v>2718505781.7811804</v>
      </c>
      <c r="CA420" s="42">
        <f t="shared" si="458"/>
        <v>17.745102505375364</v>
      </c>
      <c r="CB420" s="46">
        <f t="shared" si="485"/>
        <v>3346.5887902242744</v>
      </c>
      <c r="CC420" s="41">
        <v>77</v>
      </c>
      <c r="CD420" s="41">
        <v>1</v>
      </c>
      <c r="CF420" s="42">
        <f t="shared" si="481"/>
        <v>1.5044566215854882</v>
      </c>
      <c r="CG420" s="42">
        <f t="shared" si="479"/>
        <v>115.84315986208259</v>
      </c>
      <c r="CH420" s="42">
        <f t="shared" si="478"/>
        <v>1327395.4012603371</v>
      </c>
      <c r="CI420" s="42">
        <f t="shared" si="483"/>
        <v>60.758364339398035</v>
      </c>
      <c r="CJ420" s="46">
        <f t="shared" si="480"/>
        <v>11458.556576328474</v>
      </c>
    </row>
    <row r="421" spans="1:88">
      <c r="A421" s="52">
        <v>20.010000000000002</v>
      </c>
      <c r="B421" s="39">
        <f t="shared" si="471"/>
        <v>3.0750000000000002</v>
      </c>
      <c r="C421" s="39">
        <f t="shared" si="467"/>
        <v>3.0750000000000002</v>
      </c>
      <c r="D421" s="39">
        <f t="shared" si="468"/>
        <v>189.20705625000005</v>
      </c>
      <c r="E421" s="40">
        <f t="shared" si="469"/>
        <v>9.6714065569173018E+24</v>
      </c>
      <c r="F421" s="41">
        <f t="shared" si="472"/>
        <v>83.000000000000043</v>
      </c>
      <c r="G421" s="41">
        <v>415</v>
      </c>
      <c r="AW421" s="41">
        <v>274</v>
      </c>
      <c r="AX421" s="41">
        <v>1</v>
      </c>
      <c r="AZ421" s="42">
        <f t="shared" si="477"/>
        <v>556508396289.86707</v>
      </c>
      <c r="BA421" s="42">
        <f t="shared" si="475"/>
        <v>152483300583423.56</v>
      </c>
      <c r="BB421" s="42">
        <f t="shared" si="473"/>
        <v>9.6447035334704717E+17</v>
      </c>
      <c r="BC421" s="42">
        <f t="shared" ref="BC421:BC447" si="487">BD421/$D421</f>
        <v>33.42945294873369</v>
      </c>
      <c r="BD421" s="46">
        <f t="shared" si="476"/>
        <v>6325.0883844777854</v>
      </c>
      <c r="BE421" s="41">
        <v>229</v>
      </c>
      <c r="BF421" s="41">
        <v>1</v>
      </c>
      <c r="BH421" s="42">
        <f t="shared" si="466"/>
        <v>2515093418.5524797</v>
      </c>
      <c r="BI421" s="42">
        <f t="shared" si="464"/>
        <v>575956392848.51782</v>
      </c>
      <c r="BJ421" s="42">
        <f t="shared" si="462"/>
        <v>1883731158880946</v>
      </c>
      <c r="BK421" s="42">
        <f t="shared" si="474"/>
        <v>17.285899733518576</v>
      </c>
      <c r="BL421" s="46">
        <f t="shared" si="465"/>
        <v>3270.6142032117104</v>
      </c>
      <c r="BM421" s="41">
        <v>184</v>
      </c>
      <c r="BN421" s="41">
        <v>1</v>
      </c>
      <c r="BP421" s="42">
        <f t="shared" si="461"/>
        <v>12758162.742677221</v>
      </c>
      <c r="BQ421" s="42">
        <f t="shared" si="459"/>
        <v>2347501944.6526089</v>
      </c>
      <c r="BR421" s="42">
        <f t="shared" si="457"/>
        <v>3679162419689.3369</v>
      </c>
      <c r="BS421" s="42">
        <f t="shared" si="463"/>
        <v>8.2833434922848568</v>
      </c>
      <c r="BT421" s="46">
        <f t="shared" si="460"/>
        <v>1567.2670380828126</v>
      </c>
      <c r="BU421" s="41">
        <v>133</v>
      </c>
      <c r="BV421" s="41">
        <v>1</v>
      </c>
      <c r="BX421" s="42">
        <f t="shared" si="486"/>
        <v>6153.9502048261438</v>
      </c>
      <c r="BY421" s="42">
        <f t="shared" si="484"/>
        <v>818475.37724187714</v>
      </c>
      <c r="BZ421" s="42">
        <f t="shared" si="482"/>
        <v>3127829020.4281955</v>
      </c>
      <c r="CA421" s="42">
        <f t="shared" si="458"/>
        <v>20.197613492196322</v>
      </c>
      <c r="CB421" s="46">
        <f t="shared" si="485"/>
        <v>3821.5309921337494</v>
      </c>
      <c r="CC421" s="41">
        <v>78</v>
      </c>
      <c r="CD421" s="41">
        <v>1</v>
      </c>
      <c r="CF421" s="42">
        <f t="shared" si="481"/>
        <v>1.5044566215854882</v>
      </c>
      <c r="CG421" s="42">
        <f t="shared" si="479"/>
        <v>117.34761648366808</v>
      </c>
      <c r="CH421" s="42">
        <f t="shared" si="478"/>
        <v>1527260.263880949</v>
      </c>
      <c r="CI421" s="42">
        <f t="shared" si="483"/>
        <v>68.78622101652897</v>
      </c>
      <c r="CJ421" s="46">
        <f t="shared" si="480"/>
        <v>13014.838389099334</v>
      </c>
    </row>
    <row r="422" spans="1:88">
      <c r="A422" s="52">
        <v>20.010000000000002</v>
      </c>
      <c r="B422" s="39">
        <f t="shared" si="471"/>
        <v>3.08</v>
      </c>
      <c r="C422" s="39">
        <f t="shared" si="467"/>
        <v>3.08</v>
      </c>
      <c r="D422" s="39">
        <f t="shared" si="468"/>
        <v>189.82286400000004</v>
      </c>
      <c r="E422" s="40">
        <f t="shared" si="469"/>
        <v>1.1109528802438442E+25</v>
      </c>
      <c r="F422" s="41">
        <f t="shared" si="472"/>
        <v>83.200000000000045</v>
      </c>
      <c r="G422" s="41">
        <v>416</v>
      </c>
      <c r="AW422" s="41">
        <v>275</v>
      </c>
      <c r="AX422" s="41">
        <v>1</v>
      </c>
      <c r="AZ422" s="42">
        <f t="shared" si="477"/>
        <v>556508396289.86707</v>
      </c>
      <c r="BA422" s="42">
        <f t="shared" si="475"/>
        <v>153039808979713.44</v>
      </c>
      <c r="BB422" s="42">
        <f t="shared" si="473"/>
        <v>1.1096869481841107E+18</v>
      </c>
      <c r="BC422" s="42">
        <f t="shared" si="487"/>
        <v>38.198608388267509</v>
      </c>
      <c r="BD422" s="46">
        <f t="shared" si="476"/>
        <v>7250.9692450753646</v>
      </c>
      <c r="BE422" s="49">
        <v>230</v>
      </c>
      <c r="BF422" s="41">
        <v>1</v>
      </c>
      <c r="BH422" s="42">
        <f t="shared" si="466"/>
        <v>2515093418.5524797</v>
      </c>
      <c r="BI422" s="42">
        <f t="shared" si="464"/>
        <v>578471486267.07031</v>
      </c>
      <c r="BJ422" s="42">
        <f t="shared" si="462"/>
        <v>2167357320672084.5</v>
      </c>
      <c r="BK422" s="42">
        <f t="shared" si="474"/>
        <v>19.737858837002648</v>
      </c>
      <c r="BL422" s="46">
        <f t="shared" si="465"/>
        <v>3746.6968936675526</v>
      </c>
      <c r="BM422" s="41">
        <v>185</v>
      </c>
      <c r="BN422" s="41">
        <v>1</v>
      </c>
      <c r="BP422" s="42">
        <f t="shared" si="461"/>
        <v>12758162.742677221</v>
      </c>
      <c r="BQ422" s="42">
        <f t="shared" si="459"/>
        <v>2360260107.3952861</v>
      </c>
      <c r="BR422" s="42">
        <f t="shared" si="457"/>
        <v>4233119766937.6538</v>
      </c>
      <c r="BS422" s="42">
        <f t="shared" si="463"/>
        <v>9.4482672341020937</v>
      </c>
      <c r="BT422" s="46">
        <f t="shared" si="460"/>
        <v>1793.4971462146182</v>
      </c>
      <c r="BU422" s="41">
        <v>134</v>
      </c>
      <c r="BV422" s="41">
        <v>1</v>
      </c>
      <c r="BX422" s="42">
        <f t="shared" si="486"/>
        <v>6153.9502048261438</v>
      </c>
      <c r="BY422" s="42">
        <f t="shared" si="484"/>
        <v>824629.32744670322</v>
      </c>
      <c r="BZ422" s="42">
        <f t="shared" si="482"/>
        <v>3598774216.4135923</v>
      </c>
      <c r="CA422" s="42">
        <f t="shared" si="458"/>
        <v>22.990441029623156</v>
      </c>
      <c r="CB422" s="46">
        <f t="shared" si="485"/>
        <v>4364.1113608661772</v>
      </c>
      <c r="CC422" s="41">
        <v>79</v>
      </c>
      <c r="CD422" s="41">
        <v>1</v>
      </c>
      <c r="CF422" s="42">
        <f t="shared" si="481"/>
        <v>1.5044566215854882</v>
      </c>
      <c r="CG422" s="42">
        <f t="shared" si="479"/>
        <v>118.85207310525357</v>
      </c>
      <c r="CH422" s="42">
        <f t="shared" si="478"/>
        <v>1757213.9728581929</v>
      </c>
      <c r="CI422" s="42">
        <f t="shared" si="483"/>
        <v>77.88778707018173</v>
      </c>
      <c r="CJ422" s="46">
        <f t="shared" si="480"/>
        <v>14784.882812284068</v>
      </c>
    </row>
    <row r="423" spans="1:88">
      <c r="A423" s="52">
        <v>20.010000000000002</v>
      </c>
      <c r="B423" s="39">
        <f t="shared" si="471"/>
        <v>3.085</v>
      </c>
      <c r="C423" s="39">
        <f t="shared" si="467"/>
        <v>3.085</v>
      </c>
      <c r="D423" s="39">
        <f t="shared" si="468"/>
        <v>190.43967225</v>
      </c>
      <c r="E423" s="40">
        <f t="shared" si="469"/>
        <v>1.2761497460153223E+25</v>
      </c>
      <c r="F423" s="41">
        <f t="shared" si="472"/>
        <v>83.400000000000048</v>
      </c>
      <c r="G423" s="41">
        <v>417</v>
      </c>
      <c r="AW423" s="41">
        <v>276</v>
      </c>
      <c r="AX423" s="41">
        <v>1</v>
      </c>
      <c r="AZ423" s="42">
        <f t="shared" si="477"/>
        <v>556508396289.86707</v>
      </c>
      <c r="BA423" s="42">
        <f t="shared" si="475"/>
        <v>153596317376003.31</v>
      </c>
      <c r="BB423" s="42">
        <f t="shared" si="473"/>
        <v>1.2767648829341783E+18</v>
      </c>
      <c r="BC423" s="42">
        <f t="shared" si="487"/>
        <v>43.648839393636429</v>
      </c>
      <c r="BD423" s="46">
        <f t="shared" si="476"/>
        <v>8312.4706682170108</v>
      </c>
      <c r="BE423" s="41">
        <v>231</v>
      </c>
      <c r="BF423" s="41">
        <v>1</v>
      </c>
      <c r="BH423" s="42">
        <f t="shared" si="466"/>
        <v>2515093418.5524797</v>
      </c>
      <c r="BI423" s="42">
        <f t="shared" si="464"/>
        <v>580986579685.6228</v>
      </c>
      <c r="BJ423" s="42">
        <f t="shared" si="462"/>
        <v>2493681411980810</v>
      </c>
      <c r="BK423" s="42">
        <f t="shared" si="474"/>
        <v>22.538107292328849</v>
      </c>
      <c r="BL423" s="46">
        <f t="shared" si="465"/>
        <v>4292.1497658864409</v>
      </c>
      <c r="BM423" s="41">
        <v>186</v>
      </c>
      <c r="BN423" s="41">
        <v>1</v>
      </c>
      <c r="BP423" s="42">
        <f t="shared" si="461"/>
        <v>12758162.742677221</v>
      </c>
      <c r="BQ423" s="42">
        <f t="shared" si="459"/>
        <v>2373018270.1379633</v>
      </c>
      <c r="BR423" s="42">
        <f t="shared" si="457"/>
        <v>4870471507775.0029</v>
      </c>
      <c r="BS423" s="42">
        <f t="shared" si="463"/>
        <v>10.777362724497367</v>
      </c>
      <c r="BT423" s="46">
        <f t="shared" si="460"/>
        <v>2052.4374249726457</v>
      </c>
      <c r="BU423" s="41">
        <v>135</v>
      </c>
      <c r="BV423" s="41">
        <v>1</v>
      </c>
      <c r="BX423" s="42">
        <f t="shared" si="486"/>
        <v>6153.9502048261438</v>
      </c>
      <c r="BY423" s="42">
        <f t="shared" si="484"/>
        <v>830783.27765152941</v>
      </c>
      <c r="BZ423" s="42">
        <f t="shared" si="482"/>
        <v>4140616908.8000379</v>
      </c>
      <c r="CA423" s="42">
        <f t="shared" si="458"/>
        <v>26.170973616520069</v>
      </c>
      <c r="CB423" s="46">
        <f t="shared" si="485"/>
        <v>4983.9916379934793</v>
      </c>
      <c r="CC423" s="49">
        <v>80</v>
      </c>
      <c r="CD423" s="41">
        <v>12</v>
      </c>
      <c r="CF423" s="42">
        <f t="shared" si="481"/>
        <v>18.053479459025858</v>
      </c>
      <c r="CG423" s="42">
        <f t="shared" si="479"/>
        <v>1444.2783567220686</v>
      </c>
      <c r="CH423" s="42">
        <f t="shared" si="478"/>
        <v>2021785.6000000108</v>
      </c>
      <c r="CI423" s="42">
        <f t="shared" si="483"/>
        <v>7.3506673668349327</v>
      </c>
      <c r="CJ423" s="46">
        <f t="shared" si="480"/>
        <v>1399.8586841588151</v>
      </c>
    </row>
    <row r="424" spans="1:88">
      <c r="A424" s="52">
        <v>20.010000000000002</v>
      </c>
      <c r="B424" s="39">
        <f t="shared" si="471"/>
        <v>3.09</v>
      </c>
      <c r="C424" s="39">
        <f t="shared" si="467"/>
        <v>3.09</v>
      </c>
      <c r="D424" s="39">
        <f t="shared" si="468"/>
        <v>191.057481</v>
      </c>
      <c r="E424" s="40">
        <f t="shared" si="469"/>
        <v>1.4659111139776846E+25</v>
      </c>
      <c r="F424" s="41">
        <f t="shared" si="472"/>
        <v>83.600000000000037</v>
      </c>
      <c r="G424" s="41">
        <v>418</v>
      </c>
      <c r="AW424" s="41">
        <v>277</v>
      </c>
      <c r="AX424" s="41">
        <v>1</v>
      </c>
      <c r="AZ424" s="42">
        <f t="shared" si="477"/>
        <v>556508396289.86707</v>
      </c>
      <c r="BA424" s="42">
        <f t="shared" si="475"/>
        <v>154152825772293.19</v>
      </c>
      <c r="BB424" s="42">
        <f t="shared" si="473"/>
        <v>1.46899473487858E+18</v>
      </c>
      <c r="BC424" s="42">
        <f t="shared" si="487"/>
        <v>49.877502784880868</v>
      </c>
      <c r="BD424" s="46">
        <f t="shared" si="476"/>
        <v>9529.4700406498232</v>
      </c>
      <c r="BE424" s="41">
        <v>232</v>
      </c>
      <c r="BF424" s="41">
        <v>1</v>
      </c>
      <c r="BH424" s="42">
        <f t="shared" si="466"/>
        <v>2515093418.5524797</v>
      </c>
      <c r="BI424" s="42">
        <f t="shared" si="464"/>
        <v>583501673104.17529</v>
      </c>
      <c r="BJ424" s="42">
        <f t="shared" si="462"/>
        <v>2869130341559719</v>
      </c>
      <c r="BK424" s="42">
        <f t="shared" si="474"/>
        <v>25.736182353209159</v>
      </c>
      <c r="BL424" s="46">
        <f t="shared" si="465"/>
        <v>4917.0901709607942</v>
      </c>
      <c r="BM424" s="41">
        <v>187</v>
      </c>
      <c r="BN424" s="41">
        <v>1</v>
      </c>
      <c r="BP424" s="42">
        <f t="shared" si="461"/>
        <v>12758162.742677221</v>
      </c>
      <c r="BQ424" s="42">
        <f t="shared" si="459"/>
        <v>2385776432.8806405</v>
      </c>
      <c r="BR424" s="42">
        <f t="shared" si="457"/>
        <v>5603770198358.8076</v>
      </c>
      <c r="BS424" s="42">
        <f t="shared" si="463"/>
        <v>12.293810812297572</v>
      </c>
      <c r="BT424" s="46">
        <f t="shared" si="460"/>
        <v>2348.8245256881378</v>
      </c>
      <c r="BU424" s="41">
        <v>136</v>
      </c>
      <c r="BV424" s="41">
        <v>1</v>
      </c>
      <c r="BX424" s="42">
        <f t="shared" si="486"/>
        <v>6153.9502048261438</v>
      </c>
      <c r="BY424" s="42">
        <f t="shared" si="484"/>
        <v>836937.2278563556</v>
      </c>
      <c r="BZ424" s="42">
        <f t="shared" si="482"/>
        <v>4764028615.979764</v>
      </c>
      <c r="CA424" s="42">
        <f t="shared" si="458"/>
        <v>29.793218921499328</v>
      </c>
      <c r="CB424" s="46">
        <f t="shared" si="485"/>
        <v>5692.2173580231984</v>
      </c>
      <c r="CC424" s="41">
        <v>81</v>
      </c>
      <c r="CD424" s="41">
        <v>1</v>
      </c>
      <c r="CF424" s="42">
        <f t="shared" si="481"/>
        <v>18.053479459025858</v>
      </c>
      <c r="CG424" s="42">
        <f t="shared" si="479"/>
        <v>1462.3318361810946</v>
      </c>
      <c r="CH424" s="42">
        <f t="shared" si="478"/>
        <v>2326185.8476463603</v>
      </c>
      <c r="CI424" s="42">
        <f t="shared" si="483"/>
        <v>8.3259620426852639</v>
      </c>
      <c r="CJ424" s="46">
        <f t="shared" si="480"/>
        <v>1590.7373347770611</v>
      </c>
    </row>
    <row r="425" spans="1:88">
      <c r="A425" s="52">
        <v>20.010000000000002</v>
      </c>
      <c r="B425" s="39">
        <f t="shared" si="471"/>
        <v>3.0950000000000002</v>
      </c>
      <c r="C425" s="39">
        <f t="shared" si="467"/>
        <v>3.0950000000000002</v>
      </c>
      <c r="D425" s="39">
        <f t="shared" si="468"/>
        <v>191.67629025000005</v>
      </c>
      <c r="E425" s="40">
        <f t="shared" si="469"/>
        <v>1.6838896851980378E+25</v>
      </c>
      <c r="F425" s="41">
        <f t="shared" si="472"/>
        <v>83.80000000000004</v>
      </c>
      <c r="G425" s="41">
        <v>419</v>
      </c>
      <c r="AW425" s="41">
        <v>278</v>
      </c>
      <c r="AX425" s="41">
        <v>1</v>
      </c>
      <c r="AZ425" s="42">
        <f t="shared" si="477"/>
        <v>556508396289.86707</v>
      </c>
      <c r="BA425" s="42">
        <f t="shared" si="475"/>
        <v>154709334168583.03</v>
      </c>
      <c r="BB425" s="42">
        <f t="shared" si="473"/>
        <v>1.6901623076799849E+18</v>
      </c>
      <c r="BC425" s="42">
        <f t="shared" si="487"/>
        <v>56.995884785536987</v>
      </c>
      <c r="BD425" s="46">
        <f t="shared" si="476"/>
        <v>10924.75975520815</v>
      </c>
      <c r="BE425" s="41">
        <v>233</v>
      </c>
      <c r="BF425" s="41">
        <v>1</v>
      </c>
      <c r="BH425" s="42">
        <f t="shared" si="466"/>
        <v>2515093418.5524797</v>
      </c>
      <c r="BI425" s="42">
        <f t="shared" si="464"/>
        <v>586016766522.72778</v>
      </c>
      <c r="BJ425" s="42">
        <f t="shared" si="462"/>
        <v>3301098257187462</v>
      </c>
      <c r="BK425" s="42">
        <f t="shared" si="474"/>
        <v>29.388675540011494</v>
      </c>
      <c r="BL425" s="46">
        <f t="shared" si="465"/>
        <v>5633.1123028703205</v>
      </c>
      <c r="BM425" s="41">
        <v>188</v>
      </c>
      <c r="BN425" s="41">
        <v>1</v>
      </c>
      <c r="BP425" s="42">
        <f t="shared" si="461"/>
        <v>12758162.742677221</v>
      </c>
      <c r="BQ425" s="42">
        <f t="shared" si="459"/>
        <v>2398534595.6233177</v>
      </c>
      <c r="BR425" s="42">
        <f t="shared" si="457"/>
        <v>6447457533569.2402</v>
      </c>
      <c r="BS425" s="42">
        <f t="shared" si="463"/>
        <v>14.024071200541131</v>
      </c>
      <c r="BT425" s="46">
        <f t="shared" si="460"/>
        <v>2688.0819419215886</v>
      </c>
      <c r="BU425" s="41">
        <v>137</v>
      </c>
      <c r="BV425" s="41">
        <v>1</v>
      </c>
      <c r="BX425" s="42">
        <f t="shared" si="486"/>
        <v>6153.9502048261438</v>
      </c>
      <c r="BY425" s="42">
        <f t="shared" si="484"/>
        <v>843091.17806118168</v>
      </c>
      <c r="BZ425" s="42">
        <f t="shared" si="482"/>
        <v>5481286902.0278549</v>
      </c>
      <c r="CA425" s="42">
        <f t="shared" si="458"/>
        <v>33.918730890550165</v>
      </c>
      <c r="CB425" s="46">
        <f t="shared" si="485"/>
        <v>6501.4165070887357</v>
      </c>
      <c r="CC425" s="41">
        <v>82</v>
      </c>
      <c r="CD425" s="41">
        <v>1</v>
      </c>
      <c r="CF425" s="42">
        <f t="shared" si="481"/>
        <v>18.053479459025858</v>
      </c>
      <c r="CG425" s="42">
        <f t="shared" si="479"/>
        <v>1480.3853156401203</v>
      </c>
      <c r="CH425" s="42">
        <f t="shared" si="478"/>
        <v>2676409.6201307783</v>
      </c>
      <c r="CI425" s="42">
        <f t="shared" si="483"/>
        <v>9.4321221917006852</v>
      </c>
      <c r="CJ425" s="46">
        <f t="shared" si="480"/>
        <v>1807.9141908898871</v>
      </c>
    </row>
    <row r="426" spans="1:88">
      <c r="A426" s="52">
        <v>20.010000000000002</v>
      </c>
      <c r="B426" s="39">
        <f t="shared" si="471"/>
        <v>3.1</v>
      </c>
      <c r="C426" s="39">
        <f t="shared" si="467"/>
        <v>3.1</v>
      </c>
      <c r="D426" s="39">
        <f t="shared" si="468"/>
        <v>192.29610000000002</v>
      </c>
      <c r="E426" s="40">
        <f t="shared" si="469"/>
        <v>1.9342813113834608E+25</v>
      </c>
      <c r="F426" s="41">
        <f t="shared" si="472"/>
        <v>84.000000000000043</v>
      </c>
      <c r="G426" s="41">
        <v>420</v>
      </c>
      <c r="AW426" s="41">
        <v>279</v>
      </c>
      <c r="AX426" s="41">
        <v>1</v>
      </c>
      <c r="AZ426" s="42">
        <f t="shared" si="477"/>
        <v>556508396289.86707</v>
      </c>
      <c r="BA426" s="42">
        <f t="shared" si="475"/>
        <v>155265842564872.91</v>
      </c>
      <c r="BB426" s="42">
        <f t="shared" si="473"/>
        <v>1.9446231514639657E+18</v>
      </c>
      <c r="BC426" s="42">
        <f t="shared" si="487"/>
        <v>65.131195703446835</v>
      </c>
      <c r="BD426" s="46">
        <f t="shared" si="476"/>
        <v>12524.474922109584</v>
      </c>
      <c r="BE426" s="41">
        <v>234</v>
      </c>
      <c r="BF426" s="41">
        <v>1</v>
      </c>
      <c r="BH426" s="42">
        <f t="shared" si="466"/>
        <v>2515093418.5524797</v>
      </c>
      <c r="BI426" s="42">
        <f t="shared" si="464"/>
        <v>588531859941.28027</v>
      </c>
      <c r="BJ426" s="42">
        <f t="shared" si="462"/>
        <v>3798092092703047</v>
      </c>
      <c r="BK426" s="42">
        <f t="shared" si="474"/>
        <v>33.56023833705666</v>
      </c>
      <c r="BL426" s="46">
        <f t="shared" si="465"/>
        <v>6453.5029472864817</v>
      </c>
      <c r="BM426" s="41">
        <v>189</v>
      </c>
      <c r="BN426" s="41">
        <v>1</v>
      </c>
      <c r="BP426" s="42">
        <f t="shared" si="461"/>
        <v>12758162.742677221</v>
      </c>
      <c r="BQ426" s="42">
        <f t="shared" si="459"/>
        <v>2411292758.3659949</v>
      </c>
      <c r="BR426" s="42">
        <f t="shared" si="457"/>
        <v>7418148618560.6152</v>
      </c>
      <c r="BS426" s="42">
        <f t="shared" si="463"/>
        <v>15.998346980490776</v>
      </c>
      <c r="BT426" s="46">
        <f t="shared" si="460"/>
        <v>3076.4197307951526</v>
      </c>
      <c r="BU426" s="41">
        <v>138</v>
      </c>
      <c r="BV426" s="41">
        <v>1</v>
      </c>
      <c r="BX426" s="42">
        <f t="shared" si="486"/>
        <v>6153.9502048261438</v>
      </c>
      <c r="BY426" s="42">
        <f t="shared" si="484"/>
        <v>849245.12826600787</v>
      </c>
      <c r="BZ426" s="42">
        <f t="shared" si="482"/>
        <v>6306517049.3186407</v>
      </c>
      <c r="CA426" s="42">
        <f t="shared" si="458"/>
        <v>38.617667031187445</v>
      </c>
      <c r="CB426" s="46">
        <f t="shared" si="485"/>
        <v>7426.0267611959252</v>
      </c>
      <c r="CC426" s="41">
        <v>83</v>
      </c>
      <c r="CD426" s="41">
        <v>1</v>
      </c>
      <c r="CF426" s="42">
        <f t="shared" si="481"/>
        <v>18.053479459025858</v>
      </c>
      <c r="CG426" s="42">
        <f t="shared" si="479"/>
        <v>1498.4387950991463</v>
      </c>
      <c r="CH426" s="42">
        <f t="shared" si="478"/>
        <v>3079354.0279876059</v>
      </c>
      <c r="CI426" s="42">
        <f t="shared" si="483"/>
        <v>10.68686041638456</v>
      </c>
      <c r="CJ426" s="46">
        <f t="shared" si="480"/>
        <v>2055.0415793151274</v>
      </c>
    </row>
    <row r="427" spans="1:88">
      <c r="A427" s="52">
        <v>20.010000000000002</v>
      </c>
      <c r="B427" s="39">
        <f t="shared" si="471"/>
        <v>3.105</v>
      </c>
      <c r="C427" s="39">
        <f t="shared" si="467"/>
        <v>3.105</v>
      </c>
      <c r="D427" s="39">
        <f t="shared" si="468"/>
        <v>192.91691025</v>
      </c>
      <c r="E427" s="40">
        <f t="shared" si="469"/>
        <v>2.2219057604876889E+25</v>
      </c>
      <c r="F427" s="41">
        <f t="shared" si="472"/>
        <v>84.200000000000045</v>
      </c>
      <c r="G427" s="41">
        <v>421</v>
      </c>
      <c r="AW427" s="49">
        <v>280</v>
      </c>
      <c r="AX427" s="41">
        <v>16</v>
      </c>
      <c r="AZ427" s="42">
        <f t="shared" si="477"/>
        <v>8904134340637.873</v>
      </c>
      <c r="BA427" s="42">
        <f t="shared" si="475"/>
        <v>2493157615378604.5</v>
      </c>
      <c r="BB427" s="42">
        <f t="shared" si="473"/>
        <v>2.2373882948777042E+18</v>
      </c>
      <c r="BC427" s="42">
        <f t="shared" si="487"/>
        <v>4.6518031551734804</v>
      </c>
      <c r="BD427" s="46">
        <f t="shared" si="476"/>
        <v>897.41149178726914</v>
      </c>
      <c r="BE427" s="41">
        <v>235</v>
      </c>
      <c r="BF427" s="41">
        <v>1</v>
      </c>
      <c r="BH427" s="42">
        <f t="shared" si="466"/>
        <v>2515093418.5524797</v>
      </c>
      <c r="BI427" s="42">
        <f t="shared" si="464"/>
        <v>591046953359.83276</v>
      </c>
      <c r="BJ427" s="42">
        <f t="shared" si="462"/>
        <v>4369899013433003.5</v>
      </c>
      <c r="BK427" s="42">
        <f t="shared" si="474"/>
        <v>38.324731421886959</v>
      </c>
      <c r="BL427" s="46">
        <f t="shared" si="465"/>
        <v>7393.4887720715215</v>
      </c>
      <c r="BM427" s="49">
        <v>190</v>
      </c>
      <c r="BN427" s="41">
        <v>1</v>
      </c>
      <c r="BP427" s="42">
        <f t="shared" si="461"/>
        <v>12758162.742677221</v>
      </c>
      <c r="BQ427" s="42">
        <f t="shared" si="459"/>
        <v>2424050921.1086721</v>
      </c>
      <c r="BR427" s="42">
        <f t="shared" si="457"/>
        <v>8534959010611.3086</v>
      </c>
      <c r="BS427" s="42">
        <f t="shared" si="463"/>
        <v>18.2511150775197</v>
      </c>
      <c r="BT427" s="46">
        <f t="shared" si="460"/>
        <v>3520.94872937229</v>
      </c>
      <c r="BU427" s="41">
        <v>139</v>
      </c>
      <c r="BV427" s="41">
        <v>1</v>
      </c>
      <c r="BX427" s="42">
        <f t="shared" si="486"/>
        <v>6153.9502048261438</v>
      </c>
      <c r="BY427" s="42">
        <f t="shared" si="484"/>
        <v>855399.07847083395</v>
      </c>
      <c r="BZ427" s="42">
        <f t="shared" si="482"/>
        <v>7255970092.1845503</v>
      </c>
      <c r="CA427" s="42">
        <f t="shared" si="458"/>
        <v>43.96999419245391</v>
      </c>
      <c r="CB427" s="46">
        <f t="shared" si="485"/>
        <v>8482.5554233186522</v>
      </c>
      <c r="CC427" s="41">
        <v>84</v>
      </c>
      <c r="CD427" s="41">
        <v>1</v>
      </c>
      <c r="CF427" s="42">
        <f t="shared" si="481"/>
        <v>18.053479459025858</v>
      </c>
      <c r="CG427" s="42">
        <f t="shared" si="479"/>
        <v>1516.4922745581721</v>
      </c>
      <c r="CH427" s="42">
        <f t="shared" si="478"/>
        <v>3542954.1465744744</v>
      </c>
      <c r="CI427" s="42">
        <f t="shared" si="483"/>
        <v>12.110303625691172</v>
      </c>
      <c r="CJ427" s="46">
        <f t="shared" si="480"/>
        <v>2336.2823576577134</v>
      </c>
    </row>
    <row r="428" spans="1:88">
      <c r="A428" s="52">
        <v>20.010000000000002</v>
      </c>
      <c r="B428" s="39">
        <f t="shared" si="471"/>
        <v>3.11</v>
      </c>
      <c r="C428" s="39">
        <f t="shared" si="467"/>
        <v>3.11</v>
      </c>
      <c r="D428" s="39">
        <f t="shared" si="468"/>
        <v>193.53872100000001</v>
      </c>
      <c r="E428" s="40">
        <f t="shared" si="469"/>
        <v>2.5522994920306451E+25</v>
      </c>
      <c r="F428" s="41">
        <f t="shared" si="472"/>
        <v>84.400000000000034</v>
      </c>
      <c r="G428" s="41">
        <v>422</v>
      </c>
      <c r="AW428" s="41">
        <v>281</v>
      </c>
      <c r="AX428" s="41">
        <v>1</v>
      </c>
      <c r="AZ428" s="42">
        <f t="shared" si="477"/>
        <v>8904134340637.873</v>
      </c>
      <c r="BA428" s="42">
        <f t="shared" si="475"/>
        <v>2502061749719242.5</v>
      </c>
      <c r="BB428" s="42">
        <f t="shared" si="473"/>
        <v>2.5742228758024612E+18</v>
      </c>
      <c r="BC428" s="42">
        <f t="shared" si="487"/>
        <v>5.3159422580851707</v>
      </c>
      <c r="BD428" s="46">
        <f t="shared" si="476"/>
        <v>1028.8406655396559</v>
      </c>
      <c r="BE428" s="41">
        <v>236</v>
      </c>
      <c r="BF428" s="41">
        <v>1</v>
      </c>
      <c r="BH428" s="42">
        <f t="shared" si="466"/>
        <v>2515093418.5524797</v>
      </c>
      <c r="BI428" s="42">
        <f t="shared" si="464"/>
        <v>593562046778.38525</v>
      </c>
      <c r="BJ428" s="42">
        <f t="shared" si="462"/>
        <v>5027779054301667</v>
      </c>
      <c r="BK428" s="42">
        <f t="shared" si="474"/>
        <v>43.766537931954801</v>
      </c>
      <c r="BL428" s="46">
        <f t="shared" si="465"/>
        <v>8470.5197739485175</v>
      </c>
      <c r="BM428" s="41">
        <v>191</v>
      </c>
      <c r="BN428" s="41">
        <v>1</v>
      </c>
      <c r="BP428" s="42">
        <f t="shared" si="461"/>
        <v>12758162.742677221</v>
      </c>
      <c r="BQ428" s="42">
        <f t="shared" si="459"/>
        <v>2436809083.8513494</v>
      </c>
      <c r="BR428" s="42">
        <f t="shared" si="457"/>
        <v>9819880965432.9141</v>
      </c>
      <c r="BS428" s="42">
        <f t="shared" si="463"/>
        <v>20.821731974020093</v>
      </c>
      <c r="BT428" s="46">
        <f t="shared" si="460"/>
        <v>4029.8113752566542</v>
      </c>
      <c r="BU428" s="49">
        <v>140</v>
      </c>
      <c r="BV428" s="41">
        <v>12</v>
      </c>
      <c r="BX428" s="42">
        <f t="shared" si="486"/>
        <v>73847.402457913733</v>
      </c>
      <c r="BY428" s="42">
        <f t="shared" si="484"/>
        <v>10338636.344107922</v>
      </c>
      <c r="BZ428" s="42">
        <f t="shared" si="482"/>
        <v>8348342681.6000786</v>
      </c>
      <c r="CA428" s="42">
        <f t="shared" si="458"/>
        <v>4.1722386452841063</v>
      </c>
      <c r="CB428" s="46">
        <f t="shared" si="485"/>
        <v>807.48973111505859</v>
      </c>
      <c r="CC428" s="41">
        <v>85</v>
      </c>
      <c r="CD428" s="41">
        <v>1</v>
      </c>
      <c r="CF428" s="42">
        <f t="shared" si="481"/>
        <v>18.053479459025858</v>
      </c>
      <c r="CG428" s="42">
        <f t="shared" si="479"/>
        <v>1534.5457540171981</v>
      </c>
      <c r="CH428" s="42">
        <f t="shared" si="478"/>
        <v>4076339.200000023</v>
      </c>
      <c r="CI428" s="42">
        <f t="shared" si="483"/>
        <v>13.725324048684408</v>
      </c>
      <c r="CJ428" s="46">
        <f t="shared" si="480"/>
        <v>2656.3816616929221</v>
      </c>
    </row>
    <row r="429" spans="1:88">
      <c r="A429" s="52">
        <v>20.010000000000002</v>
      </c>
      <c r="B429" s="39">
        <f t="shared" si="471"/>
        <v>3.1150000000000002</v>
      </c>
      <c r="C429" s="39">
        <f t="shared" si="467"/>
        <v>3.1150000000000002</v>
      </c>
      <c r="D429" s="39">
        <f t="shared" si="468"/>
        <v>194.16153225000005</v>
      </c>
      <c r="E429" s="40">
        <f t="shared" si="469"/>
        <v>2.9318222279553705E+25</v>
      </c>
      <c r="F429" s="41">
        <f t="shared" si="472"/>
        <v>84.600000000000037</v>
      </c>
      <c r="G429" s="41">
        <v>423</v>
      </c>
      <c r="AW429" s="41">
        <v>282</v>
      </c>
      <c r="AX429" s="41">
        <v>1</v>
      </c>
      <c r="AZ429" s="42">
        <f t="shared" si="477"/>
        <v>8904134340637.873</v>
      </c>
      <c r="BA429" s="42">
        <f t="shared" si="475"/>
        <v>2510965884059880</v>
      </c>
      <c r="BB429" s="42">
        <f t="shared" si="473"/>
        <v>2.9617596110982385E+18</v>
      </c>
      <c r="BC429" s="42">
        <f t="shared" si="487"/>
        <v>6.0749933060493007</v>
      </c>
      <c r="BD429" s="46">
        <f t="shared" si="476"/>
        <v>1179.5300087110256</v>
      </c>
      <c r="BE429" s="41">
        <v>237</v>
      </c>
      <c r="BF429" s="41">
        <v>1</v>
      </c>
      <c r="BH429" s="42">
        <f t="shared" si="466"/>
        <v>2515093418.5524797</v>
      </c>
      <c r="BI429" s="42">
        <f t="shared" si="464"/>
        <v>596077140196.93774</v>
      </c>
      <c r="BJ429" s="42">
        <f t="shared" si="462"/>
        <v>5784686740426230</v>
      </c>
      <c r="BK429" s="42">
        <f t="shared" si="474"/>
        <v>49.982064206455973</v>
      </c>
      <c r="BL429" s="46">
        <f t="shared" si="465"/>
        <v>9704.5941713433749</v>
      </c>
      <c r="BM429" s="41">
        <v>192</v>
      </c>
      <c r="BN429" s="41">
        <v>1</v>
      </c>
      <c r="BP429" s="42">
        <f t="shared" si="461"/>
        <v>12758162.742677221</v>
      </c>
      <c r="BQ429" s="42">
        <f t="shared" si="459"/>
        <v>2449567246.5940266</v>
      </c>
      <c r="BR429" s="42">
        <f t="shared" si="457"/>
        <v>11298216289894.949</v>
      </c>
      <c r="BS429" s="42">
        <f t="shared" si="463"/>
        <v>23.755125406868338</v>
      </c>
      <c r="BT429" s="46">
        <f t="shared" si="460"/>
        <v>4612.3315477884626</v>
      </c>
      <c r="BU429" s="41">
        <v>141</v>
      </c>
      <c r="BV429" s="41">
        <v>1</v>
      </c>
      <c r="BX429" s="42">
        <f t="shared" si="486"/>
        <v>73847.402457913733</v>
      </c>
      <c r="BY429" s="42">
        <f t="shared" si="484"/>
        <v>10412483.746565836</v>
      </c>
      <c r="BZ429" s="42">
        <f t="shared" si="482"/>
        <v>9605145073.6420498</v>
      </c>
      <c r="CA429" s="42">
        <f t="shared" si="458"/>
        <v>4.7510150000838145</v>
      </c>
      <c r="CB429" s="46">
        <f t="shared" si="485"/>
        <v>922.4643521590076</v>
      </c>
      <c r="CC429" s="41">
        <v>86</v>
      </c>
      <c r="CD429" s="41">
        <v>1</v>
      </c>
      <c r="CF429" s="42">
        <f t="shared" si="481"/>
        <v>18.053479459025858</v>
      </c>
      <c r="CG429" s="42">
        <f t="shared" si="479"/>
        <v>1552.5992334762238</v>
      </c>
      <c r="CH429" s="42">
        <f t="shared" si="478"/>
        <v>4690012.2429892644</v>
      </c>
      <c r="CI429" s="42">
        <f t="shared" si="483"/>
        <v>15.557915858476948</v>
      </c>
      <c r="CJ429" s="46">
        <f t="shared" si="480"/>
        <v>3020.748781698459</v>
      </c>
    </row>
    <row r="430" spans="1:88">
      <c r="A430" s="52">
        <v>20.010000000000002</v>
      </c>
      <c r="B430" s="39">
        <f t="shared" si="471"/>
        <v>3.12</v>
      </c>
      <c r="C430" s="39">
        <f t="shared" si="467"/>
        <v>3.12</v>
      </c>
      <c r="D430" s="39">
        <f t="shared" si="468"/>
        <v>194.78534400000001</v>
      </c>
      <c r="E430" s="40">
        <f t="shared" si="469"/>
        <v>3.3677793703960761E+25</v>
      </c>
      <c r="F430" s="41">
        <f t="shared" si="472"/>
        <v>84.80000000000004</v>
      </c>
      <c r="G430" s="41">
        <v>424</v>
      </c>
      <c r="AW430" s="41">
        <v>283</v>
      </c>
      <c r="AX430" s="41">
        <v>1</v>
      </c>
      <c r="AZ430" s="42">
        <f t="shared" si="477"/>
        <v>8904134340637.873</v>
      </c>
      <c r="BA430" s="42">
        <f t="shared" si="475"/>
        <v>2519870018400518</v>
      </c>
      <c r="BB430" s="42">
        <f t="shared" si="473"/>
        <v>3.4076293376165135E+18</v>
      </c>
      <c r="BC430" s="42">
        <f t="shared" si="487"/>
        <v>6.9425326781966206</v>
      </c>
      <c r="BD430" s="46">
        <f t="shared" si="476"/>
        <v>1352.3036159537701</v>
      </c>
      <c r="BE430" s="41">
        <v>238</v>
      </c>
      <c r="BF430" s="41">
        <v>1</v>
      </c>
      <c r="BH430" s="42">
        <f t="shared" si="466"/>
        <v>2515093418.5524797</v>
      </c>
      <c r="BI430" s="42">
        <f t="shared" si="464"/>
        <v>598592233615.49023</v>
      </c>
      <c r="BJ430" s="42">
        <f t="shared" si="462"/>
        <v>6655526050032234</v>
      </c>
      <c r="BK430" s="42">
        <f t="shared" si="474"/>
        <v>57.081454793003104</v>
      </c>
      <c r="BL430" s="46">
        <f t="shared" si="465"/>
        <v>11118.630807875559</v>
      </c>
      <c r="BM430" s="41">
        <v>193</v>
      </c>
      <c r="BN430" s="41">
        <v>1</v>
      </c>
      <c r="BP430" s="42">
        <f t="shared" si="461"/>
        <v>12758162.742677221</v>
      </c>
      <c r="BQ430" s="42">
        <f t="shared" si="459"/>
        <v>2462325409.3367038</v>
      </c>
      <c r="BR430" s="42">
        <f t="shared" ref="BR430:BR493" si="488">(10+$G430/20)*POWER($F$1,BM430)</f>
        <v>12999074316469.17</v>
      </c>
      <c r="BS430" s="42">
        <f t="shared" si="463"/>
        <v>27.1025842591566</v>
      </c>
      <c r="BT430" s="46">
        <f t="shared" si="460"/>
        <v>5279.1861982088039</v>
      </c>
      <c r="BU430" s="41">
        <v>142</v>
      </c>
      <c r="BV430" s="41">
        <v>1</v>
      </c>
      <c r="BX430" s="42">
        <f t="shared" si="486"/>
        <v>73847.402457913733</v>
      </c>
      <c r="BY430" s="42">
        <f t="shared" si="484"/>
        <v>10486331.149023751</v>
      </c>
      <c r="BZ430" s="42">
        <f t="shared" si="482"/>
        <v>11051124480.986694</v>
      </c>
      <c r="CA430" s="42">
        <f t="shared" ref="CA430:CA493" si="489">CB430/$D430</f>
        <v>5.4103657602611612</v>
      </c>
      <c r="CB430" s="46">
        <f t="shared" si="485"/>
        <v>1053.8599557782918</v>
      </c>
      <c r="CC430" s="41">
        <v>87</v>
      </c>
      <c r="CD430" s="41">
        <v>1</v>
      </c>
      <c r="CF430" s="42">
        <f t="shared" si="481"/>
        <v>18.053479459025858</v>
      </c>
      <c r="CG430" s="42">
        <f t="shared" si="479"/>
        <v>1570.6527129352496</v>
      </c>
      <c r="CH430" s="42">
        <f t="shared" si="478"/>
        <v>5396056.8754817648</v>
      </c>
      <c r="CI430" s="42">
        <f t="shared" si="483"/>
        <v>17.637623718182422</v>
      </c>
      <c r="CJ430" s="46">
        <f t="shared" si="480"/>
        <v>3435.550603288722</v>
      </c>
    </row>
    <row r="431" spans="1:88">
      <c r="A431" s="52">
        <v>20.010000000000002</v>
      </c>
      <c r="B431" s="39">
        <f t="shared" si="471"/>
        <v>3.125</v>
      </c>
      <c r="C431" s="39">
        <f t="shared" si="467"/>
        <v>3.125</v>
      </c>
      <c r="D431" s="39">
        <f t="shared" si="468"/>
        <v>195.41015625000003</v>
      </c>
      <c r="E431" s="40">
        <f t="shared" si="469"/>
        <v>3.8685626227669233E+25</v>
      </c>
      <c r="F431" s="41">
        <f t="shared" si="472"/>
        <v>85.000000000000043</v>
      </c>
      <c r="G431" s="41">
        <v>425</v>
      </c>
      <c r="AW431" s="41">
        <v>284</v>
      </c>
      <c r="AX431" s="41">
        <v>1</v>
      </c>
      <c r="AZ431" s="42">
        <f t="shared" si="477"/>
        <v>8904134340637.873</v>
      </c>
      <c r="BA431" s="42">
        <f t="shared" si="475"/>
        <v>2528774152741156</v>
      </c>
      <c r="BB431" s="42">
        <f t="shared" si="473"/>
        <v>3.9206111924676746E+18</v>
      </c>
      <c r="BC431" s="42">
        <f t="shared" si="487"/>
        <v>7.9340804456212943</v>
      </c>
      <c r="BD431" s="46">
        <f t="shared" si="476"/>
        <v>1550.399899578927</v>
      </c>
      <c r="BE431" s="41">
        <v>239</v>
      </c>
      <c r="BF431" s="41">
        <v>1</v>
      </c>
      <c r="BH431" s="42">
        <f t="shared" si="466"/>
        <v>2515093418.5524797</v>
      </c>
      <c r="BI431" s="42">
        <f t="shared" si="464"/>
        <v>601107327034.0426</v>
      </c>
      <c r="BJ431" s="42">
        <f t="shared" si="462"/>
        <v>7657443735288402</v>
      </c>
      <c r="BK431" s="42">
        <f t="shared" si="474"/>
        <v>65.190552340621664</v>
      </c>
      <c r="BL431" s="46">
        <f t="shared" si="465"/>
        <v>12738.896018904685</v>
      </c>
      <c r="BM431" s="41">
        <v>194</v>
      </c>
      <c r="BN431" s="41">
        <v>1</v>
      </c>
      <c r="BP431" s="42">
        <f t="shared" si="461"/>
        <v>12758162.742677221</v>
      </c>
      <c r="BQ431" s="42">
        <f t="shared" ref="BQ431:BQ494" si="490">BM431*BP431</f>
        <v>2475083572.079381</v>
      </c>
      <c r="BR431" s="42">
        <f t="shared" si="488"/>
        <v>14955944795485.121</v>
      </c>
      <c r="BS431" s="42">
        <f t="shared" si="463"/>
        <v>30.922660604930478</v>
      </c>
      <c r="BT431" s="46">
        <f t="shared" ref="BT431:BT494" si="491">BR431/BQ431</f>
        <v>6042.6019404751851</v>
      </c>
      <c r="BU431" s="41">
        <v>143</v>
      </c>
      <c r="BV431" s="41">
        <v>1</v>
      </c>
      <c r="BX431" s="42">
        <f t="shared" si="486"/>
        <v>73847.402457913733</v>
      </c>
      <c r="BY431" s="42">
        <f t="shared" si="484"/>
        <v>10560178.551481664</v>
      </c>
      <c r="BZ431" s="42">
        <f t="shared" si="482"/>
        <v>12714752115.561777</v>
      </c>
      <c r="CA431" s="42">
        <f t="shared" si="489"/>
        <v>6.1615432935914187</v>
      </c>
      <c r="CB431" s="46">
        <f t="shared" si="485"/>
        <v>1204.0281377418389</v>
      </c>
      <c r="CC431" s="41">
        <v>88</v>
      </c>
      <c r="CD431" s="41">
        <v>1</v>
      </c>
      <c r="CF431" s="42">
        <f t="shared" si="481"/>
        <v>18.053479459025858</v>
      </c>
      <c r="CG431" s="42">
        <f t="shared" si="479"/>
        <v>1588.7061923942756</v>
      </c>
      <c r="CH431" s="42">
        <f t="shared" si="478"/>
        <v>6208375.0564266266</v>
      </c>
      <c r="CI431" s="42">
        <f t="shared" si="483"/>
        <v>19.998030437350895</v>
      </c>
      <c r="CJ431" s="46">
        <f t="shared" si="480"/>
        <v>3907.8182524549948</v>
      </c>
    </row>
    <row r="432" spans="1:88">
      <c r="A432" s="52">
        <v>20.010000000000002</v>
      </c>
      <c r="B432" s="39">
        <f t="shared" si="471"/>
        <v>3.13</v>
      </c>
      <c r="C432" s="39">
        <f t="shared" si="467"/>
        <v>3.13</v>
      </c>
      <c r="D432" s="39">
        <f t="shared" si="468"/>
        <v>196.03596899999999</v>
      </c>
      <c r="E432" s="40">
        <f t="shared" si="469"/>
        <v>4.4438115209753804E+25</v>
      </c>
      <c r="F432" s="41">
        <f t="shared" si="472"/>
        <v>85.200000000000045</v>
      </c>
      <c r="G432" s="41">
        <v>426</v>
      </c>
      <c r="AW432" s="41">
        <v>285</v>
      </c>
      <c r="AX432" s="41">
        <v>1</v>
      </c>
      <c r="AZ432" s="42">
        <f t="shared" si="477"/>
        <v>8904134340637.873</v>
      </c>
      <c r="BA432" s="42">
        <f t="shared" si="475"/>
        <v>2537678287081794</v>
      </c>
      <c r="BB432" s="42">
        <f t="shared" si="473"/>
        <v>4.5108053867743749E+18</v>
      </c>
      <c r="BC432" s="42">
        <f t="shared" si="487"/>
        <v>9.0673788758653107</v>
      </c>
      <c r="BD432" s="46">
        <f t="shared" si="476"/>
        <v>1777.532404220387</v>
      </c>
      <c r="BE432" s="49">
        <v>240</v>
      </c>
      <c r="BF432" s="41">
        <v>20</v>
      </c>
      <c r="BH432" s="42">
        <f t="shared" si="466"/>
        <v>50301868371.049591</v>
      </c>
      <c r="BI432" s="42">
        <f t="shared" si="464"/>
        <v>12072448409051.902</v>
      </c>
      <c r="BJ432" s="42">
        <f t="shared" si="462"/>
        <v>8810166771043676</v>
      </c>
      <c r="BK432" s="42">
        <f t="shared" si="474"/>
        <v>3.7226568690449122</v>
      </c>
      <c r="BL432" s="46">
        <f t="shared" si="465"/>
        <v>729.77464657772543</v>
      </c>
      <c r="BM432" s="41">
        <v>195</v>
      </c>
      <c r="BN432" s="41">
        <v>1</v>
      </c>
      <c r="BP432" s="42">
        <f t="shared" ref="BP432:BP495" si="492">BP431*BN432</f>
        <v>12758162.742677221</v>
      </c>
      <c r="BQ432" s="42">
        <f t="shared" si="490"/>
        <v>2487841734.8220582</v>
      </c>
      <c r="BR432" s="42">
        <f t="shared" si="488"/>
        <v>17207356974694.625</v>
      </c>
      <c r="BS432" s="42">
        <f t="shared" si="463"/>
        <v>35.282199852487103</v>
      </c>
      <c r="BT432" s="46">
        <f t="shared" si="491"/>
        <v>6916.5802365339669</v>
      </c>
      <c r="BU432" s="41">
        <v>144</v>
      </c>
      <c r="BV432" s="41">
        <v>1</v>
      </c>
      <c r="BX432" s="42">
        <f t="shared" si="486"/>
        <v>73847.402457913733</v>
      </c>
      <c r="BY432" s="42">
        <f t="shared" si="484"/>
        <v>10634025.953939578</v>
      </c>
      <c r="BZ432" s="42">
        <f t="shared" si="482"/>
        <v>14628783503.083834</v>
      </c>
      <c r="CA432" s="42">
        <f t="shared" si="489"/>
        <v>7.0173757704310704</v>
      </c>
      <c r="CB432" s="46">
        <f t="shared" si="485"/>
        <v>1375.6580589935763</v>
      </c>
      <c r="CC432" s="41">
        <v>89</v>
      </c>
      <c r="CD432" s="41">
        <v>1</v>
      </c>
      <c r="CF432" s="42">
        <f t="shared" si="481"/>
        <v>18.053479459025858</v>
      </c>
      <c r="CG432" s="42">
        <f t="shared" si="479"/>
        <v>1606.7596718533014</v>
      </c>
      <c r="CH432" s="42">
        <f t="shared" si="478"/>
        <v>7142960.694865128</v>
      </c>
      <c r="CI432" s="42">
        <f t="shared" si="483"/>
        <v>22.677311926286198</v>
      </c>
      <c r="CJ432" s="46">
        <f t="shared" si="480"/>
        <v>4445.5688177847715</v>
      </c>
    </row>
    <row r="433" spans="1:88">
      <c r="A433" s="52">
        <v>20.010000000000002</v>
      </c>
      <c r="B433" s="39">
        <f t="shared" si="471"/>
        <v>3.1350000000000002</v>
      </c>
      <c r="C433" s="39">
        <f t="shared" si="467"/>
        <v>3.1350000000000002</v>
      </c>
      <c r="D433" s="39">
        <f t="shared" si="468"/>
        <v>196.66278225000002</v>
      </c>
      <c r="E433" s="40">
        <f t="shared" si="469"/>
        <v>5.104598984061292E+25</v>
      </c>
      <c r="F433" s="41">
        <f t="shared" si="472"/>
        <v>85.400000000000048</v>
      </c>
      <c r="G433" s="41">
        <v>427</v>
      </c>
      <c r="AW433" s="41">
        <v>286</v>
      </c>
      <c r="AX433" s="41">
        <v>1</v>
      </c>
      <c r="AZ433" s="42">
        <f t="shared" si="477"/>
        <v>8904134340637.873</v>
      </c>
      <c r="BA433" s="42">
        <f t="shared" si="475"/>
        <v>2546582421422431.5</v>
      </c>
      <c r="BB433" s="42">
        <f t="shared" si="473"/>
        <v>5.1898319714731284E+18</v>
      </c>
      <c r="BC433" s="42">
        <f t="shared" si="487"/>
        <v>10.362710874880296</v>
      </c>
      <c r="BD433" s="46">
        <f t="shared" si="476"/>
        <v>2037.9595523062908</v>
      </c>
      <c r="BE433" s="41">
        <v>241</v>
      </c>
      <c r="BF433" s="41">
        <v>1</v>
      </c>
      <c r="BH433" s="42">
        <f t="shared" si="466"/>
        <v>50301868371.049591</v>
      </c>
      <c r="BI433" s="42">
        <f t="shared" si="464"/>
        <v>12122750277422.951</v>
      </c>
      <c r="BJ433" s="42">
        <f t="shared" si="462"/>
        <v>1.0136390569283428E+16</v>
      </c>
      <c r="BK433" s="42">
        <f t="shared" si="474"/>
        <v>4.2516744003305682</v>
      </c>
      <c r="BL433" s="46">
        <f t="shared" si="465"/>
        <v>836.14611679010989</v>
      </c>
      <c r="BM433" s="41">
        <v>196</v>
      </c>
      <c r="BN433" s="41">
        <v>1</v>
      </c>
      <c r="BP433" s="42">
        <f t="shared" si="492"/>
        <v>12758162.742677221</v>
      </c>
      <c r="BQ433" s="42">
        <f t="shared" si="490"/>
        <v>2500599897.5647354</v>
      </c>
      <c r="BR433" s="42">
        <f t="shared" si="488"/>
        <v>19797637830631.637</v>
      </c>
      <c r="BS433" s="42">
        <f t="shared" si="463"/>
        <v>40.257517201730558</v>
      </c>
      <c r="BT433" s="46">
        <f t="shared" si="491"/>
        <v>7917.1553393695667</v>
      </c>
      <c r="BU433" s="41">
        <v>145</v>
      </c>
      <c r="BV433" s="41">
        <v>1</v>
      </c>
      <c r="BX433" s="42">
        <f t="shared" si="486"/>
        <v>73847.402457913733</v>
      </c>
      <c r="BY433" s="42">
        <f t="shared" si="484"/>
        <v>10707873.356397491</v>
      </c>
      <c r="BZ433" s="42">
        <f t="shared" si="482"/>
        <v>16830903091.200165</v>
      </c>
      <c r="CA433" s="42">
        <f t="shared" si="489"/>
        <v>7.9924883953437842</v>
      </c>
      <c r="CB433" s="46">
        <f t="shared" si="485"/>
        <v>1571.8250049291466</v>
      </c>
      <c r="CC433" s="49">
        <v>90</v>
      </c>
      <c r="CD433" s="41">
        <v>1</v>
      </c>
      <c r="CF433" s="42">
        <f t="shared" si="481"/>
        <v>18.053479459025858</v>
      </c>
      <c r="CG433" s="42">
        <f t="shared" si="479"/>
        <v>1624.8131513123274</v>
      </c>
      <c r="CH433" s="42">
        <f t="shared" si="478"/>
        <v>8218214.4000000497</v>
      </c>
      <c r="CI433" s="42">
        <f t="shared" si="483"/>
        <v>25.718868773841752</v>
      </c>
      <c r="CJ433" s="46">
        <f t="shared" si="480"/>
        <v>5057.9442893863652</v>
      </c>
    </row>
    <row r="434" spans="1:88">
      <c r="A434" s="52">
        <v>20.010000000000002</v>
      </c>
      <c r="B434" s="39">
        <f t="shared" si="471"/>
        <v>3.14</v>
      </c>
      <c r="C434" s="39">
        <f t="shared" si="467"/>
        <v>3.14</v>
      </c>
      <c r="D434" s="39">
        <f t="shared" si="468"/>
        <v>197.29059600000005</v>
      </c>
      <c r="E434" s="40">
        <f t="shared" si="469"/>
        <v>5.8636444559107427E+25</v>
      </c>
      <c r="F434" s="41">
        <f t="shared" si="472"/>
        <v>85.600000000000051</v>
      </c>
      <c r="G434" s="41">
        <v>428</v>
      </c>
      <c r="AW434" s="41">
        <v>287</v>
      </c>
      <c r="AX434" s="41">
        <v>1</v>
      </c>
      <c r="AZ434" s="42">
        <f t="shared" si="477"/>
        <v>8904134340637.873</v>
      </c>
      <c r="BA434" s="42">
        <f t="shared" si="475"/>
        <v>2555486555763069.5</v>
      </c>
      <c r="BB434" s="42">
        <f t="shared" si="473"/>
        <v>5.971059504878635E+18</v>
      </c>
      <c r="BC434" s="42">
        <f t="shared" si="487"/>
        <v>11.843264097811511</v>
      </c>
      <c r="BD434" s="46">
        <f t="shared" si="476"/>
        <v>2336.5646324426361</v>
      </c>
      <c r="BE434" s="41">
        <v>242</v>
      </c>
      <c r="BF434" s="41">
        <v>1</v>
      </c>
      <c r="BH434" s="42">
        <f t="shared" si="466"/>
        <v>50301868371.049591</v>
      </c>
      <c r="BI434" s="42">
        <f t="shared" si="464"/>
        <v>12173052145794.002</v>
      </c>
      <c r="BJ434" s="42">
        <f t="shared" si="462"/>
        <v>1.166222559546605E+16</v>
      </c>
      <c r="BK434" s="42">
        <f t="shared" si="474"/>
        <v>4.8559652590852744</v>
      </c>
      <c r="BL434" s="46">
        <f t="shared" si="465"/>
        <v>958.03628012022841</v>
      </c>
      <c r="BM434" s="41">
        <v>197</v>
      </c>
      <c r="BN434" s="41">
        <v>1</v>
      </c>
      <c r="BP434" s="42">
        <f t="shared" si="492"/>
        <v>12758162.742677221</v>
      </c>
      <c r="BQ434" s="42">
        <f t="shared" si="490"/>
        <v>2513358060.3074126</v>
      </c>
      <c r="BR434" s="42">
        <f t="shared" si="488"/>
        <v>22777784366144.555</v>
      </c>
      <c r="BS434" s="42">
        <f t="shared" si="463"/>
        <v>45.935741224545957</v>
      </c>
      <c r="BT434" s="46">
        <f t="shared" si="491"/>
        <v>9062.6897638924438</v>
      </c>
      <c r="BU434" s="41">
        <v>146</v>
      </c>
      <c r="BV434" s="41">
        <v>1</v>
      </c>
      <c r="BX434" s="42">
        <f t="shared" si="486"/>
        <v>73847.402457913733</v>
      </c>
      <c r="BY434" s="42">
        <f t="shared" si="484"/>
        <v>10781720.758855404</v>
      </c>
      <c r="BZ434" s="42">
        <f t="shared" si="482"/>
        <v>19364465830.649147</v>
      </c>
      <c r="CA434" s="42">
        <f t="shared" si="489"/>
        <v>9.1035557685272384</v>
      </c>
      <c r="CB434" s="46">
        <f t="shared" si="485"/>
        <v>1796.0459432919772</v>
      </c>
      <c r="CC434" s="41">
        <v>91</v>
      </c>
      <c r="CD434" s="41">
        <v>1</v>
      </c>
      <c r="CF434" s="42">
        <f t="shared" si="481"/>
        <v>18.053479459025858</v>
      </c>
      <c r="CG434" s="42">
        <f t="shared" si="479"/>
        <v>1642.8666307713531</v>
      </c>
      <c r="CH434" s="42">
        <f t="shared" si="478"/>
        <v>9455305.5813716166</v>
      </c>
      <c r="CI434" s="42">
        <f t="shared" si="483"/>
        <v>29.172045071235317</v>
      </c>
      <c r="CJ434" s="46">
        <f t="shared" si="480"/>
        <v>5755.3701586428797</v>
      </c>
    </row>
    <row r="435" spans="1:88">
      <c r="A435" s="52">
        <v>20.010000000000002</v>
      </c>
      <c r="B435" s="39">
        <f t="shared" si="471"/>
        <v>3.145</v>
      </c>
      <c r="C435" s="39">
        <f t="shared" si="467"/>
        <v>3.145</v>
      </c>
      <c r="D435" s="39">
        <f t="shared" si="468"/>
        <v>197.91941025000003</v>
      </c>
      <c r="E435" s="40">
        <f t="shared" si="469"/>
        <v>6.7355587407921538E+25</v>
      </c>
      <c r="F435" s="41">
        <f t="shared" si="472"/>
        <v>85.800000000000054</v>
      </c>
      <c r="G435" s="41">
        <v>429</v>
      </c>
      <c r="AW435" s="41">
        <v>288</v>
      </c>
      <c r="AX435" s="41">
        <v>1</v>
      </c>
      <c r="AZ435" s="42">
        <f t="shared" si="477"/>
        <v>8904134340637.873</v>
      </c>
      <c r="BA435" s="42">
        <f t="shared" si="475"/>
        <v>2564390690103707.5</v>
      </c>
      <c r="BB435" s="42">
        <f t="shared" si="473"/>
        <v>6.8698681197461156E+18</v>
      </c>
      <c r="BC435" s="42">
        <f t="shared" si="487"/>
        <v>13.535547283034115</v>
      </c>
      <c r="BD435" s="46">
        <f t="shared" si="476"/>
        <v>2678.9475356691023</v>
      </c>
      <c r="BE435" s="41">
        <v>243</v>
      </c>
      <c r="BF435" s="41">
        <v>1</v>
      </c>
      <c r="BH435" s="42">
        <f t="shared" si="466"/>
        <v>50301868371.049591</v>
      </c>
      <c r="BI435" s="42">
        <f t="shared" si="464"/>
        <v>12223354014165.051</v>
      </c>
      <c r="BJ435" s="42">
        <f t="shared" si="462"/>
        <v>1.3417711171379094E+16</v>
      </c>
      <c r="BK435" s="42">
        <f t="shared" si="474"/>
        <v>5.5462527980388776</v>
      </c>
      <c r="BL435" s="46">
        <f t="shared" si="465"/>
        <v>1097.7110828852672</v>
      </c>
      <c r="BM435" s="41">
        <v>198</v>
      </c>
      <c r="BN435" s="41">
        <v>1</v>
      </c>
      <c r="BP435" s="42">
        <f t="shared" si="492"/>
        <v>12758162.742677221</v>
      </c>
      <c r="BQ435" s="42">
        <f t="shared" si="490"/>
        <v>2526116223.0500898</v>
      </c>
      <c r="BR435" s="42">
        <f t="shared" si="488"/>
        <v>26206467131599.711</v>
      </c>
      <c r="BS435" s="42">
        <f t="shared" si="463"/>
        <v>52.416348340298825</v>
      </c>
      <c r="BT435" s="46">
        <f t="shared" si="491"/>
        <v>10374.212750970511</v>
      </c>
      <c r="BU435" s="41">
        <v>147</v>
      </c>
      <c r="BV435" s="41">
        <v>1</v>
      </c>
      <c r="BX435" s="42">
        <f t="shared" si="486"/>
        <v>73847.402457913733</v>
      </c>
      <c r="BY435" s="42">
        <f t="shared" si="484"/>
        <v>10855568.16131332</v>
      </c>
      <c r="BZ435" s="42">
        <f t="shared" si="482"/>
        <v>22279350315.835365</v>
      </c>
      <c r="CA435" s="42">
        <f t="shared" si="489"/>
        <v>10.369589766397828</v>
      </c>
      <c r="CB435" s="46">
        <f t="shared" si="485"/>
        <v>2052.3430910998936</v>
      </c>
      <c r="CC435" s="41">
        <v>92</v>
      </c>
      <c r="CD435" s="41">
        <v>1</v>
      </c>
      <c r="CF435" s="42">
        <f t="shared" si="481"/>
        <v>18.053479459025858</v>
      </c>
      <c r="CG435" s="42">
        <f t="shared" si="479"/>
        <v>1660.9201102303789</v>
      </c>
      <c r="CH435" s="42">
        <f t="shared" si="478"/>
        <v>10878589.021403946</v>
      </c>
      <c r="CI435" s="42">
        <f t="shared" si="483"/>
        <v>33.092946582314497</v>
      </c>
      <c r="CJ435" s="46">
        <f t="shared" si="480"/>
        <v>6549.7364710064385</v>
      </c>
    </row>
    <row r="436" spans="1:88">
      <c r="A436" s="52">
        <v>20.010000000000002</v>
      </c>
      <c r="B436" s="39">
        <f t="shared" si="471"/>
        <v>3.15</v>
      </c>
      <c r="C436" s="39">
        <f t="shared" si="467"/>
        <v>3.15</v>
      </c>
      <c r="D436" s="39">
        <f t="shared" si="468"/>
        <v>198.54922500000001</v>
      </c>
      <c r="E436" s="40">
        <f t="shared" si="469"/>
        <v>7.7371252455338483E+25</v>
      </c>
      <c r="F436" s="41">
        <f t="shared" si="472"/>
        <v>86.000000000000043</v>
      </c>
      <c r="G436" s="41">
        <v>430</v>
      </c>
      <c r="AW436" s="41">
        <v>289</v>
      </c>
      <c r="AX436" s="41">
        <v>1</v>
      </c>
      <c r="AZ436" s="42">
        <f t="shared" si="477"/>
        <v>8904134340637.873</v>
      </c>
      <c r="BA436" s="42">
        <f t="shared" si="475"/>
        <v>2573294824444345.5</v>
      </c>
      <c r="BB436" s="42">
        <f t="shared" si="473"/>
        <v>7.9039521640148347E+18</v>
      </c>
      <c r="BC436" s="42">
        <f t="shared" si="487"/>
        <v>15.469866305242823</v>
      </c>
      <c r="BD436" s="46">
        <f t="shared" si="476"/>
        <v>3071.529965759576</v>
      </c>
      <c r="BE436" s="41">
        <v>244</v>
      </c>
      <c r="BF436" s="41">
        <v>1</v>
      </c>
      <c r="BH436" s="42">
        <f t="shared" si="466"/>
        <v>50301868371.049591</v>
      </c>
      <c r="BI436" s="42">
        <f t="shared" si="464"/>
        <v>12273655882536.1</v>
      </c>
      <c r="BJ436" s="42">
        <f t="shared" si="462"/>
        <v>1.5437406570341428E+16</v>
      </c>
      <c r="BK436" s="42">
        <f t="shared" si="474"/>
        <v>6.3347897188917308</v>
      </c>
      <c r="BL436" s="46">
        <f t="shared" si="465"/>
        <v>1257.767589223921</v>
      </c>
      <c r="BM436" s="41">
        <v>199</v>
      </c>
      <c r="BN436" s="41">
        <v>1</v>
      </c>
      <c r="BP436" s="42">
        <f t="shared" si="492"/>
        <v>12758162.742677221</v>
      </c>
      <c r="BQ436" s="42">
        <f t="shared" si="490"/>
        <v>2538874385.792767</v>
      </c>
      <c r="BR436" s="42">
        <f t="shared" si="488"/>
        <v>30151184707698.008</v>
      </c>
      <c r="BS436" s="42">
        <f t="shared" si="463"/>
        <v>59.812915344146475</v>
      </c>
      <c r="BT436" s="46">
        <f t="shared" si="491"/>
        <v>11875.807986570891</v>
      </c>
      <c r="BU436" s="41">
        <v>148</v>
      </c>
      <c r="BV436" s="41">
        <v>1</v>
      </c>
      <c r="BX436" s="42">
        <f t="shared" si="486"/>
        <v>73847.402457913733</v>
      </c>
      <c r="BY436" s="42">
        <f t="shared" si="484"/>
        <v>10929415.563771233</v>
      </c>
      <c r="BZ436" s="42">
        <f t="shared" si="482"/>
        <v>25632940264.972557</v>
      </c>
      <c r="CA436" s="42">
        <f t="shared" si="489"/>
        <v>11.812267950766481</v>
      </c>
      <c r="CB436" s="46">
        <f t="shared" si="485"/>
        <v>2345.316647117023</v>
      </c>
      <c r="CC436" s="41">
        <v>93</v>
      </c>
      <c r="CD436" s="41">
        <v>1</v>
      </c>
      <c r="CF436" s="42">
        <f t="shared" si="481"/>
        <v>18.053479459025858</v>
      </c>
      <c r="CG436" s="42">
        <f t="shared" si="479"/>
        <v>1678.9735896894049</v>
      </c>
      <c r="CH436" s="42">
        <f t="shared" si="478"/>
        <v>12516084.113756085</v>
      </c>
      <c r="CI436" s="42">
        <f t="shared" si="483"/>
        <v>37.545372044864308</v>
      </c>
      <c r="CJ436" s="46">
        <f t="shared" si="480"/>
        <v>7454.6045218444733</v>
      </c>
    </row>
    <row r="437" spans="1:88">
      <c r="A437" s="52">
        <v>20.010000000000002</v>
      </c>
      <c r="B437" s="39">
        <f t="shared" si="471"/>
        <v>3.1550000000000002</v>
      </c>
      <c r="C437" s="39">
        <f t="shared" si="467"/>
        <v>3.1550000000000002</v>
      </c>
      <c r="D437" s="39">
        <f t="shared" si="468"/>
        <v>199.18004025000005</v>
      </c>
      <c r="E437" s="40">
        <f t="shared" si="469"/>
        <v>8.8876230419507626E+25</v>
      </c>
      <c r="F437" s="41">
        <f t="shared" si="472"/>
        <v>86.200000000000045</v>
      </c>
      <c r="G437" s="41">
        <v>431</v>
      </c>
      <c r="AW437" s="49">
        <v>290</v>
      </c>
      <c r="AX437" s="41">
        <v>1</v>
      </c>
      <c r="AZ437" s="42">
        <f t="shared" si="477"/>
        <v>8904134340637.873</v>
      </c>
      <c r="BA437" s="42">
        <f t="shared" si="475"/>
        <v>2582198958784983</v>
      </c>
      <c r="BB437" s="42">
        <f t="shared" si="473"/>
        <v>9.0936683675866819E+18</v>
      </c>
      <c r="BC437" s="42">
        <f t="shared" si="487"/>
        <v>17.680868520062631</v>
      </c>
      <c r="BD437" s="46">
        <f t="shared" si="476"/>
        <v>3521.6761034810338</v>
      </c>
      <c r="BE437" s="41">
        <v>245</v>
      </c>
      <c r="BF437" s="41">
        <v>1</v>
      </c>
      <c r="BH437" s="42">
        <f t="shared" si="466"/>
        <v>50301868371.049591</v>
      </c>
      <c r="BI437" s="42">
        <f t="shared" si="464"/>
        <v>12323957750907.15</v>
      </c>
      <c r="BJ437" s="42">
        <f t="shared" si="462"/>
        <v>1.7761071030442682E+16</v>
      </c>
      <c r="BK437" s="42">
        <f t="shared" si="474"/>
        <v>7.2355764158647746</v>
      </c>
      <c r="BL437" s="46">
        <f t="shared" si="465"/>
        <v>1441.1824017438969</v>
      </c>
      <c r="BM437" s="49">
        <v>200</v>
      </c>
      <c r="BN437" s="41">
        <v>12</v>
      </c>
      <c r="BP437" s="42">
        <f t="shared" si="492"/>
        <v>153097952.91212666</v>
      </c>
      <c r="BQ437" s="42">
        <f t="shared" si="490"/>
        <v>30619590582.425331</v>
      </c>
      <c r="BR437" s="42">
        <f t="shared" si="488"/>
        <v>34689591856333.262</v>
      </c>
      <c r="BS437" s="42">
        <f t="shared" si="463"/>
        <v>5.6879267511794787</v>
      </c>
      <c r="BT437" s="46">
        <f t="shared" si="491"/>
        <v>1132.9214792389805</v>
      </c>
      <c r="BU437" s="41">
        <v>149</v>
      </c>
      <c r="BV437" s="41">
        <v>1</v>
      </c>
      <c r="BX437" s="42">
        <f t="shared" si="486"/>
        <v>73847.402457913733</v>
      </c>
      <c r="BY437" s="42">
        <f t="shared" si="484"/>
        <v>11003262.966229146</v>
      </c>
      <c r="BZ437" s="42">
        <f t="shared" si="482"/>
        <v>29491253643.597126</v>
      </c>
      <c r="CA437" s="42">
        <f t="shared" si="489"/>
        <v>13.456308223864076</v>
      </c>
      <c r="CB437" s="46">
        <f t="shared" si="485"/>
        <v>2680.2280136456534</v>
      </c>
      <c r="CC437" s="41">
        <v>94</v>
      </c>
      <c r="CD437" s="41">
        <v>1</v>
      </c>
      <c r="CF437" s="42">
        <f t="shared" si="481"/>
        <v>18.053479459025858</v>
      </c>
      <c r="CG437" s="42">
        <f t="shared" si="479"/>
        <v>1697.0270691484307</v>
      </c>
      <c r="CH437" s="42">
        <f t="shared" si="478"/>
        <v>14400026.193162605</v>
      </c>
      <c r="CI437" s="42">
        <f t="shared" si="483"/>
        <v>42.601873306845221</v>
      </c>
      <c r="CJ437" s="46">
        <f t="shared" si="480"/>
        <v>8485.4428399828339</v>
      </c>
    </row>
    <row r="438" spans="1:88">
      <c r="A438" s="52">
        <v>20.010000000000002</v>
      </c>
      <c r="B438" s="39">
        <f t="shared" si="471"/>
        <v>3.16</v>
      </c>
      <c r="C438" s="39">
        <f t="shared" si="467"/>
        <v>3.16</v>
      </c>
      <c r="D438" s="39">
        <f t="shared" si="468"/>
        <v>199.81185600000003</v>
      </c>
      <c r="E438" s="40">
        <f t="shared" si="469"/>
        <v>1.0209197968122586E+26</v>
      </c>
      <c r="F438" s="41">
        <f t="shared" si="472"/>
        <v>86.400000000000048</v>
      </c>
      <c r="G438" s="41">
        <v>432</v>
      </c>
      <c r="AW438" s="41">
        <v>291</v>
      </c>
      <c r="AX438" s="41">
        <v>1</v>
      </c>
      <c r="AZ438" s="42">
        <f t="shared" si="477"/>
        <v>8904134340637.873</v>
      </c>
      <c r="BA438" s="42">
        <f t="shared" si="475"/>
        <v>2591103093125621</v>
      </c>
      <c r="BB438" s="42">
        <f t="shared" si="473"/>
        <v>1.0462436382682679E+19</v>
      </c>
      <c r="BC438" s="42">
        <f t="shared" si="487"/>
        <v>20.208165204068095</v>
      </c>
      <c r="BD438" s="46">
        <f t="shared" si="476"/>
        <v>4037.8309957794654</v>
      </c>
      <c r="BE438" s="41">
        <v>246</v>
      </c>
      <c r="BF438" s="41">
        <v>1</v>
      </c>
      <c r="BH438" s="42">
        <f t="shared" si="466"/>
        <v>50301868371.049591</v>
      </c>
      <c r="BI438" s="42">
        <f t="shared" si="464"/>
        <v>12374259619278.199</v>
      </c>
      <c r="BJ438" s="42">
        <f t="shared" si="462"/>
        <v>2.043444605992704E+16</v>
      </c>
      <c r="BK438" s="42">
        <f t="shared" si="474"/>
        <v>8.2646105229334044</v>
      </c>
      <c r="BL438" s="46">
        <f t="shared" si="465"/>
        <v>1651.3671677044545</v>
      </c>
      <c r="BM438" s="41">
        <v>201</v>
      </c>
      <c r="BN438" s="41">
        <v>1</v>
      </c>
      <c r="BP438" s="42">
        <f t="shared" si="492"/>
        <v>153097952.91212666</v>
      </c>
      <c r="BQ438" s="42">
        <f t="shared" si="490"/>
        <v>30772688535.33746</v>
      </c>
      <c r="BR438" s="42">
        <f t="shared" si="488"/>
        <v>39911027460794.891</v>
      </c>
      <c r="BS438" s="42">
        <f t="shared" si="463"/>
        <v>6.4909193535947285</v>
      </c>
      <c r="BT438" s="46">
        <f t="shared" si="491"/>
        <v>1296.9626431880831</v>
      </c>
      <c r="BU438" s="49">
        <v>150</v>
      </c>
      <c r="BV438" s="41">
        <v>1</v>
      </c>
      <c r="BX438" s="42">
        <f t="shared" si="486"/>
        <v>73847.402457913733</v>
      </c>
      <c r="BY438" s="42">
        <f t="shared" si="484"/>
        <v>11077110.36868706</v>
      </c>
      <c r="BZ438" s="42">
        <f t="shared" si="482"/>
        <v>33930241638.400341</v>
      </c>
      <c r="CA438" s="42">
        <f t="shared" si="489"/>
        <v>15.329896254486927</v>
      </c>
      <c r="CB438" s="46">
        <f t="shared" si="485"/>
        <v>3063.0950228964816</v>
      </c>
      <c r="CC438" s="41">
        <v>95</v>
      </c>
      <c r="CD438" s="41">
        <v>1</v>
      </c>
      <c r="CF438" s="42">
        <f t="shared" si="481"/>
        <v>18.053479459025858</v>
      </c>
      <c r="CG438" s="42">
        <f t="shared" si="479"/>
        <v>1715.0805486074566</v>
      </c>
      <c r="CH438" s="42">
        <f t="shared" si="478"/>
        <v>16567500.800000107</v>
      </c>
      <c r="CI438" s="42">
        <f t="shared" si="483"/>
        <v>48.344962188803805</v>
      </c>
      <c r="CJ438" s="46">
        <f t="shared" si="480"/>
        <v>9659.8966231947124</v>
      </c>
    </row>
    <row r="439" spans="1:88">
      <c r="A439" s="52">
        <v>20.010000000000002</v>
      </c>
      <c r="B439" s="39">
        <f t="shared" si="471"/>
        <v>3.165</v>
      </c>
      <c r="C439" s="39">
        <f t="shared" si="467"/>
        <v>3.165</v>
      </c>
      <c r="D439" s="39">
        <f t="shared" si="468"/>
        <v>200.44467225000002</v>
      </c>
      <c r="E439" s="40">
        <f t="shared" si="469"/>
        <v>1.1727288911821489E+26</v>
      </c>
      <c r="F439" s="41">
        <f t="shared" si="472"/>
        <v>86.600000000000051</v>
      </c>
      <c r="G439" s="41">
        <v>433</v>
      </c>
      <c r="AW439" s="41">
        <v>292</v>
      </c>
      <c r="AX439" s="41">
        <v>1</v>
      </c>
      <c r="AZ439" s="42">
        <f t="shared" si="477"/>
        <v>8904134340637.873</v>
      </c>
      <c r="BA439" s="42">
        <f t="shared" si="475"/>
        <v>2600007227466259</v>
      </c>
      <c r="BB439" s="42">
        <f t="shared" si="473"/>
        <v>1.2037199575121582E+19</v>
      </c>
      <c r="BC439" s="42">
        <f t="shared" si="487"/>
        <v>23.09704330252934</v>
      </c>
      <c r="BD439" s="46">
        <f t="shared" si="476"/>
        <v>4629.6792747195514</v>
      </c>
      <c r="BE439" s="41">
        <v>247</v>
      </c>
      <c r="BF439" s="41">
        <v>1</v>
      </c>
      <c r="BH439" s="42">
        <f t="shared" si="466"/>
        <v>50301868371.049591</v>
      </c>
      <c r="BI439" s="42">
        <f t="shared" si="464"/>
        <v>12424561487649.248</v>
      </c>
      <c r="BJ439" s="42">
        <f t="shared" si="462"/>
        <v>2.3510155420159276E+16</v>
      </c>
      <c r="BK439" s="42">
        <f t="shared" si="474"/>
        <v>9.4401721282850009</v>
      </c>
      <c r="BL439" s="46">
        <f t="shared" si="465"/>
        <v>1892.2322082376722</v>
      </c>
      <c r="BM439" s="41">
        <v>202</v>
      </c>
      <c r="BN439" s="41">
        <v>1</v>
      </c>
      <c r="BP439" s="42">
        <f t="shared" si="492"/>
        <v>153097952.91212666</v>
      </c>
      <c r="BQ439" s="42">
        <f t="shared" si="490"/>
        <v>30925786488.249584</v>
      </c>
      <c r="BR439" s="42">
        <f t="shared" si="488"/>
        <v>45918272304998.445</v>
      </c>
      <c r="BS439" s="42">
        <f t="shared" si="463"/>
        <v>7.4074762659554167</v>
      </c>
      <c r="BT439" s="46">
        <f t="shared" si="491"/>
        <v>1484.7891523290875</v>
      </c>
      <c r="BU439" s="41">
        <v>151</v>
      </c>
      <c r="BV439" s="41">
        <v>1</v>
      </c>
      <c r="BX439" s="42">
        <f t="shared" si="486"/>
        <v>73847.402457913733</v>
      </c>
      <c r="BY439" s="42">
        <f t="shared" si="484"/>
        <v>11150957.771144973</v>
      </c>
      <c r="BZ439" s="42">
        <f t="shared" si="482"/>
        <v>39037283028.028389</v>
      </c>
      <c r="CA439" s="42">
        <f t="shared" si="489"/>
        <v>17.465173122934534</v>
      </c>
      <c r="CB439" s="46">
        <f t="shared" si="485"/>
        <v>3500.800902416122</v>
      </c>
      <c r="CC439" s="41">
        <v>96</v>
      </c>
      <c r="CD439" s="41">
        <v>1</v>
      </c>
      <c r="CF439" s="42">
        <f t="shared" si="481"/>
        <v>18.053479459025858</v>
      </c>
      <c r="CG439" s="42">
        <f t="shared" si="479"/>
        <v>1733.1340280664824</v>
      </c>
      <c r="CH439" s="42">
        <f t="shared" si="478"/>
        <v>19061173.35352942</v>
      </c>
      <c r="CI439" s="42">
        <f t="shared" si="483"/>
        <v>54.86848445665342</v>
      </c>
      <c r="CJ439" s="46">
        <f t="shared" si="480"/>
        <v>10998.095383768115</v>
      </c>
    </row>
    <row r="440" spans="1:88">
      <c r="A440" s="52">
        <v>20.010000000000002</v>
      </c>
      <c r="B440" s="39">
        <f t="shared" si="471"/>
        <v>3.17</v>
      </c>
      <c r="C440" s="39">
        <f t="shared" si="467"/>
        <v>3.17</v>
      </c>
      <c r="D440" s="39">
        <f t="shared" si="468"/>
        <v>201.07848900000002</v>
      </c>
      <c r="E440" s="40">
        <f t="shared" si="469"/>
        <v>1.3471117481584315E+26</v>
      </c>
      <c r="F440" s="41">
        <f t="shared" si="472"/>
        <v>86.800000000000054</v>
      </c>
      <c r="G440" s="41">
        <v>434</v>
      </c>
      <c r="AW440" s="41">
        <v>293</v>
      </c>
      <c r="AX440" s="41">
        <v>1</v>
      </c>
      <c r="AZ440" s="42">
        <f t="shared" si="477"/>
        <v>8904134340637.873</v>
      </c>
      <c r="BA440" s="42">
        <f t="shared" si="475"/>
        <v>2608911361806897</v>
      </c>
      <c r="BB440" s="42">
        <f t="shared" si="473"/>
        <v>1.3848955128518404E+19</v>
      </c>
      <c r="BC440" s="42">
        <f t="shared" si="487"/>
        <v>26.399279308106031</v>
      </c>
      <c r="BD440" s="46">
        <f t="shared" si="476"/>
        <v>5308.3271939629267</v>
      </c>
      <c r="BE440" s="41">
        <v>248</v>
      </c>
      <c r="BF440" s="41">
        <v>1</v>
      </c>
      <c r="BH440" s="42">
        <f t="shared" si="466"/>
        <v>50301868371.049591</v>
      </c>
      <c r="BI440" s="42">
        <f t="shared" si="464"/>
        <v>12474863356020.299</v>
      </c>
      <c r="BJ440" s="42">
        <f t="shared" si="462"/>
        <v>2.7048740485387432E+16</v>
      </c>
      <c r="BK440" s="42">
        <f t="shared" si="474"/>
        <v>10.783149758596831</v>
      </c>
      <c r="BL440" s="46">
        <f t="shared" si="465"/>
        <v>2168.2594601193659</v>
      </c>
      <c r="BM440" s="41">
        <v>203</v>
      </c>
      <c r="BN440" s="41">
        <v>1</v>
      </c>
      <c r="BP440" s="42">
        <f t="shared" si="492"/>
        <v>153097952.91212666</v>
      </c>
      <c r="BQ440" s="42">
        <f t="shared" si="490"/>
        <v>31078884441.161713</v>
      </c>
      <c r="BR440" s="42">
        <f t="shared" si="488"/>
        <v>52829571260522.164</v>
      </c>
      <c r="BS440" s="42">
        <f t="shared" si="463"/>
        <v>8.4536848106446136</v>
      </c>
      <c r="BT440" s="46">
        <f t="shared" si="491"/>
        <v>1699.85416820667</v>
      </c>
      <c r="BU440" s="41">
        <v>152</v>
      </c>
      <c r="BV440" s="41">
        <v>1</v>
      </c>
      <c r="BX440" s="42">
        <f t="shared" si="486"/>
        <v>73847.402457913733</v>
      </c>
      <c r="BY440" s="42">
        <f t="shared" si="484"/>
        <v>11224805.173602886</v>
      </c>
      <c r="BZ440" s="42">
        <f t="shared" si="482"/>
        <v>44912903339.394669</v>
      </c>
      <c r="CA440" s="42">
        <f t="shared" si="489"/>
        <v>19.898791685423433</v>
      </c>
      <c r="CB440" s="46">
        <f t="shared" si="485"/>
        <v>4001.2189650307073</v>
      </c>
      <c r="CC440" s="41">
        <v>97</v>
      </c>
      <c r="CD440" s="41">
        <v>1</v>
      </c>
      <c r="CF440" s="42">
        <f t="shared" si="481"/>
        <v>18.053479459025858</v>
      </c>
      <c r="CG440" s="42">
        <f t="shared" si="479"/>
        <v>1751.1875075255082</v>
      </c>
      <c r="CH440" s="42">
        <f t="shared" si="478"/>
        <v>21930128.583688729</v>
      </c>
      <c r="CI440" s="42">
        <f t="shared" si="483"/>
        <v>62.279184130390455</v>
      </c>
      <c r="CJ440" s="46">
        <f t="shared" si="480"/>
        <v>12523.004241091692</v>
      </c>
    </row>
    <row r="441" spans="1:88">
      <c r="A441" s="52">
        <v>20.010000000000002</v>
      </c>
      <c r="B441" s="39">
        <f t="shared" si="471"/>
        <v>3.1750000000000003</v>
      </c>
      <c r="C441" s="39">
        <f t="shared" si="467"/>
        <v>3.1750000000000003</v>
      </c>
      <c r="D441" s="39">
        <f t="shared" si="468"/>
        <v>201.71330625000004</v>
      </c>
      <c r="E441" s="40">
        <f t="shared" si="469"/>
        <v>1.5474250491067704E+26</v>
      </c>
      <c r="F441" s="41">
        <f t="shared" si="472"/>
        <v>87.000000000000043</v>
      </c>
      <c r="G441" s="41">
        <v>435</v>
      </c>
      <c r="AW441" s="41">
        <v>294</v>
      </c>
      <c r="AX441" s="41">
        <v>1</v>
      </c>
      <c r="AZ441" s="42">
        <f t="shared" si="477"/>
        <v>8904134340637.873</v>
      </c>
      <c r="BA441" s="42">
        <f t="shared" si="475"/>
        <v>2617815496147534.5</v>
      </c>
      <c r="BB441" s="42">
        <f t="shared" si="473"/>
        <v>1.5933363886188638E+19</v>
      </c>
      <c r="BC441" s="42">
        <f t="shared" si="487"/>
        <v>30.174069936210415</v>
      </c>
      <c r="BD441" s="46">
        <f t="shared" si="476"/>
        <v>6086.5114098517306</v>
      </c>
      <c r="BE441" s="41">
        <v>249</v>
      </c>
      <c r="BF441" s="41">
        <v>1</v>
      </c>
      <c r="BH441" s="42">
        <f t="shared" si="466"/>
        <v>50301868371.049591</v>
      </c>
      <c r="BI441" s="42">
        <f t="shared" si="464"/>
        <v>12525165224391.348</v>
      </c>
      <c r="BJ441" s="42">
        <f t="shared" si="462"/>
        <v>3.1119851340212104E+16</v>
      </c>
      <c r="BK441" s="42">
        <f t="shared" si="474"/>
        <v>12.317412966360401</v>
      </c>
      <c r="BL441" s="46">
        <f t="shared" si="465"/>
        <v>2484.5860938911769</v>
      </c>
      <c r="BM441" s="41">
        <v>204</v>
      </c>
      <c r="BN441" s="41">
        <v>1</v>
      </c>
      <c r="BP441" s="42">
        <f t="shared" si="492"/>
        <v>153097952.91212666</v>
      </c>
      <c r="BQ441" s="42">
        <f t="shared" si="490"/>
        <v>31231982394.073837</v>
      </c>
      <c r="BR441" s="42">
        <f t="shared" si="488"/>
        <v>60780959648851.562</v>
      </c>
      <c r="BS441" s="42">
        <f t="shared" si="463"/>
        <v>9.647914668179256</v>
      </c>
      <c r="BT441" s="46">
        <f t="shared" si="491"/>
        <v>1946.1127661363098</v>
      </c>
      <c r="BU441" s="41">
        <v>153</v>
      </c>
      <c r="BV441" s="41">
        <v>1</v>
      </c>
      <c r="BX441" s="42">
        <f t="shared" si="486"/>
        <v>73847.402457913733</v>
      </c>
      <c r="BY441" s="42">
        <f t="shared" si="484"/>
        <v>11298652.576060802</v>
      </c>
      <c r="BZ441" s="42">
        <f t="shared" si="482"/>
        <v>51672752597.643112</v>
      </c>
      <c r="CA441" s="42">
        <f t="shared" si="489"/>
        <v>22.672551360804221</v>
      </c>
      <c r="CB441" s="46">
        <f t="shared" si="485"/>
        <v>4573.3552961107571</v>
      </c>
      <c r="CC441" s="41">
        <v>98</v>
      </c>
      <c r="CD441" s="41">
        <v>1</v>
      </c>
      <c r="CF441" s="42">
        <f t="shared" si="481"/>
        <v>18.053479459025858</v>
      </c>
      <c r="CG441" s="42">
        <f t="shared" si="479"/>
        <v>1769.2409869845342</v>
      </c>
      <c r="CH441" s="42">
        <f t="shared" si="478"/>
        <v>25230836.229317829</v>
      </c>
      <c r="CI441" s="42">
        <f t="shared" si="483"/>
        <v>70.6984845929166</v>
      </c>
      <c r="CJ441" s="46">
        <f t="shared" ref="CJ441:CJ472" si="493">CH441/CG441</f>
        <v>14260.825074101895</v>
      </c>
    </row>
    <row r="442" spans="1:88">
      <c r="A442" s="52">
        <v>20.010000000000002</v>
      </c>
      <c r="B442" s="39">
        <f t="shared" si="471"/>
        <v>3.18</v>
      </c>
      <c r="C442" s="39">
        <f t="shared" si="467"/>
        <v>3.18</v>
      </c>
      <c r="D442" s="39">
        <f t="shared" si="468"/>
        <v>202.34912400000002</v>
      </c>
      <c r="E442" s="40">
        <f t="shared" si="469"/>
        <v>1.7775246083901532E+26</v>
      </c>
      <c r="F442" s="41">
        <f t="shared" si="472"/>
        <v>87.200000000000045</v>
      </c>
      <c r="G442" s="41">
        <v>436</v>
      </c>
      <c r="AW442" s="41">
        <v>295</v>
      </c>
      <c r="AX442" s="41">
        <v>1</v>
      </c>
      <c r="AZ442" s="42">
        <f t="shared" si="477"/>
        <v>8904134340637.873</v>
      </c>
      <c r="BA442" s="42">
        <f t="shared" si="475"/>
        <v>2626719630488172.5</v>
      </c>
      <c r="BB442" s="42">
        <f t="shared" si="473"/>
        <v>1.833145192324923E+19</v>
      </c>
      <c r="BC442" s="42">
        <f t="shared" si="487"/>
        <v>34.489096370176561</v>
      </c>
      <c r="BD442" s="46">
        <f t="shared" si="476"/>
        <v>6978.8384380568068</v>
      </c>
      <c r="BE442" s="49">
        <v>250</v>
      </c>
      <c r="BF442" s="41">
        <v>1</v>
      </c>
      <c r="BH442" s="42">
        <f t="shared" si="466"/>
        <v>50301868371.049591</v>
      </c>
      <c r="BI442" s="42">
        <f t="shared" si="464"/>
        <v>12575467092762.398</v>
      </c>
      <c r="BJ442" s="42">
        <f t="shared" si="462"/>
        <v>3.580361703759604E+16</v>
      </c>
      <c r="BK442" s="42">
        <f t="shared" si="474"/>
        <v>14.070238188812775</v>
      </c>
      <c r="BL442" s="46">
        <f t="shared" si="465"/>
        <v>2847.1003719776118</v>
      </c>
      <c r="BM442" s="41">
        <v>205</v>
      </c>
      <c r="BN442" s="41">
        <v>1</v>
      </c>
      <c r="BP442" s="42">
        <f t="shared" si="492"/>
        <v>153097952.91212666</v>
      </c>
      <c r="BQ442" s="42">
        <f t="shared" si="490"/>
        <v>31385080346.985966</v>
      </c>
      <c r="BR442" s="42">
        <f t="shared" si="488"/>
        <v>69928939526554.562</v>
      </c>
      <c r="BS442" s="42">
        <f t="shared" si="463"/>
        <v>11.011142138347147</v>
      </c>
      <c r="BT442" s="46">
        <f t="shared" si="491"/>
        <v>2228.0949659340322</v>
      </c>
      <c r="BU442" s="41">
        <v>154</v>
      </c>
      <c r="BV442" s="41">
        <v>1</v>
      </c>
      <c r="BX442" s="42">
        <f t="shared" si="486"/>
        <v>73847.402457913733</v>
      </c>
      <c r="BY442" s="42">
        <f t="shared" si="484"/>
        <v>11372499.978518715</v>
      </c>
      <c r="BZ442" s="42">
        <f t="shared" si="482"/>
        <v>59449880562.053185</v>
      </c>
      <c r="CA442" s="42">
        <f t="shared" si="489"/>
        <v>25.834122414838628</v>
      </c>
      <c r="CB442" s="46">
        <f t="shared" si="485"/>
        <v>5227.5120399513617</v>
      </c>
      <c r="CC442" s="41">
        <v>99</v>
      </c>
      <c r="CD442" s="41">
        <v>1</v>
      </c>
      <c r="CF442" s="42">
        <f t="shared" si="481"/>
        <v>18.053479459025858</v>
      </c>
      <c r="CG442" s="42">
        <f t="shared" si="479"/>
        <v>1787.2944664435599</v>
      </c>
      <c r="CH442" s="42">
        <f t="shared" si="478"/>
        <v>29028261.993189931</v>
      </c>
      <c r="CI442" s="42">
        <f t="shared" si="483"/>
        <v>80.264516654666778</v>
      </c>
      <c r="CJ442" s="46">
        <f t="shared" si="493"/>
        <v>16241.454633355235</v>
      </c>
    </row>
    <row r="443" spans="1:88">
      <c r="A443" s="52">
        <v>20.010000000000002</v>
      </c>
      <c r="B443" s="39">
        <f t="shared" si="471"/>
        <v>3.1850000000000001</v>
      </c>
      <c r="C443" s="39">
        <f t="shared" si="467"/>
        <v>3.1850000000000001</v>
      </c>
      <c r="D443" s="39">
        <f t="shared" si="468"/>
        <v>202.98594225000002</v>
      </c>
      <c r="E443" s="40">
        <f t="shared" si="469"/>
        <v>2.0418395936245182E+26</v>
      </c>
      <c r="F443" s="41">
        <f t="shared" si="472"/>
        <v>87.400000000000048</v>
      </c>
      <c r="G443" s="41">
        <v>437</v>
      </c>
      <c r="AW443" s="41">
        <v>296</v>
      </c>
      <c r="AX443" s="41">
        <v>1</v>
      </c>
      <c r="AZ443" s="42">
        <f t="shared" si="477"/>
        <v>8904134340637.873</v>
      </c>
      <c r="BA443" s="42">
        <f t="shared" si="475"/>
        <v>2635623764828810.5</v>
      </c>
      <c r="BB443" s="42">
        <f t="shared" si="473"/>
        <v>2.1090417644838191E+19</v>
      </c>
      <c r="BC443" s="42">
        <f t="shared" si="487"/>
        <v>39.421741259817686</v>
      </c>
      <c r="BD443" s="46">
        <f t="shared" si="476"/>
        <v>8002.0592947597961</v>
      </c>
      <c r="BE443" s="41">
        <v>251</v>
      </c>
      <c r="BF443" s="41">
        <v>1</v>
      </c>
      <c r="BH443" s="42">
        <f t="shared" si="466"/>
        <v>50301868371.049591</v>
      </c>
      <c r="BI443" s="42">
        <f t="shared" si="464"/>
        <v>12625768961133.447</v>
      </c>
      <c r="BJ443" s="42">
        <f t="shared" si="462"/>
        <v>4.1192221962574464E+16</v>
      </c>
      <c r="BK443" s="42">
        <f t="shared" si="474"/>
        <v>16.072795502092138</v>
      </c>
      <c r="BL443" s="46">
        <f t="shared" si="465"/>
        <v>3262.5515395837351</v>
      </c>
      <c r="BM443" s="41">
        <v>206</v>
      </c>
      <c r="BN443" s="41">
        <v>1</v>
      </c>
      <c r="BP443" s="42">
        <f t="shared" si="492"/>
        <v>153097952.91212666</v>
      </c>
      <c r="BQ443" s="42">
        <f t="shared" si="490"/>
        <v>31538178299.89809</v>
      </c>
      <c r="BR443" s="42">
        <f t="shared" si="488"/>
        <v>80453558520653</v>
      </c>
      <c r="BS443" s="42">
        <f t="shared" si="463"/>
        <v>12.567320530487962</v>
      </c>
      <c r="BT443" s="46">
        <f t="shared" si="491"/>
        <v>2550.989399438869</v>
      </c>
      <c r="BU443" s="41">
        <v>155</v>
      </c>
      <c r="BV443" s="41">
        <v>1</v>
      </c>
      <c r="BX443" s="42">
        <f t="shared" si="486"/>
        <v>73847.402457913733</v>
      </c>
      <c r="BY443" s="42">
        <f t="shared" si="484"/>
        <v>11446347.380976629</v>
      </c>
      <c r="BZ443" s="42">
        <f t="shared" si="482"/>
        <v>68397354188.800705</v>
      </c>
      <c r="CA443" s="42">
        <f t="shared" si="489"/>
        <v>29.437872384166933</v>
      </c>
      <c r="CB443" s="46">
        <f t="shared" si="485"/>
        <v>5975.4742637353793</v>
      </c>
      <c r="CC443" s="49">
        <v>100</v>
      </c>
      <c r="CD443" s="41">
        <f>POWER(($B443+0.1)/$B443,2)*POWER(1.1,2)</f>
        <v>1.2871739585823463</v>
      </c>
      <c r="CE443" s="41" t="s">
        <v>91</v>
      </c>
      <c r="CF443" s="42">
        <f t="shared" si="481"/>
        <v>23.237968621459391</v>
      </c>
      <c r="CG443" s="42">
        <f t="shared" si="479"/>
        <v>2323.796862145939</v>
      </c>
      <c r="CH443" s="42">
        <f t="shared" si="478"/>
        <v>33397145.600000225</v>
      </c>
      <c r="CI443" s="42">
        <f t="shared" si="483"/>
        <v>70.801951305846657</v>
      </c>
      <c r="CJ443" s="46">
        <f t="shared" si="493"/>
        <v>14371.800798955903</v>
      </c>
    </row>
    <row r="444" spans="1:88">
      <c r="A444" s="52">
        <v>20.010000000000002</v>
      </c>
      <c r="B444" s="39">
        <f t="shared" si="471"/>
        <v>3.19</v>
      </c>
      <c r="C444" s="39">
        <f t="shared" si="467"/>
        <v>3.19</v>
      </c>
      <c r="D444" s="39">
        <f t="shared" si="468"/>
        <v>203.623761</v>
      </c>
      <c r="E444" s="40">
        <f t="shared" si="469"/>
        <v>2.3454577823642981E+26</v>
      </c>
      <c r="F444" s="41">
        <f t="shared" si="472"/>
        <v>87.600000000000051</v>
      </c>
      <c r="G444" s="41">
        <v>438</v>
      </c>
      <c r="AW444" s="41">
        <v>297</v>
      </c>
      <c r="AX444" s="41">
        <v>1</v>
      </c>
      <c r="AZ444" s="42">
        <f t="shared" si="477"/>
        <v>8904134340637.873</v>
      </c>
      <c r="BA444" s="42">
        <f t="shared" si="475"/>
        <v>2644527899169448.5</v>
      </c>
      <c r="BB444" s="42">
        <f t="shared" si="473"/>
        <v>2.4264560280971792E+19</v>
      </c>
      <c r="BC444" s="42">
        <f t="shared" si="487"/>
        <v>45.060480414028639</v>
      </c>
      <c r="BD444" s="46">
        <f t="shared" si="476"/>
        <v>9175.3844943713484</v>
      </c>
      <c r="BE444" s="41">
        <v>252</v>
      </c>
      <c r="BF444" s="41">
        <v>1</v>
      </c>
      <c r="BH444" s="42">
        <f t="shared" si="466"/>
        <v>50301868371.049591</v>
      </c>
      <c r="BI444" s="42">
        <f t="shared" si="464"/>
        <v>12676070829504.496</v>
      </c>
      <c r="BJ444" s="42">
        <f t="shared" si="462"/>
        <v>4.7391719298772888E+16</v>
      </c>
      <c r="BK444" s="42">
        <f t="shared" si="474"/>
        <v>18.360704986185606</v>
      </c>
      <c r="BL444" s="46">
        <f t="shared" si="465"/>
        <v>3738.6758038985663</v>
      </c>
      <c r="BM444" s="41">
        <v>207</v>
      </c>
      <c r="BN444" s="41">
        <v>1</v>
      </c>
      <c r="BP444" s="42">
        <f t="shared" si="492"/>
        <v>153097952.91212666</v>
      </c>
      <c r="BQ444" s="42">
        <f t="shared" si="490"/>
        <v>31691276252.810219</v>
      </c>
      <c r="BR444" s="42">
        <f t="shared" si="488"/>
        <v>92561951755415.516</v>
      </c>
      <c r="BS444" s="42">
        <f t="shared" si="463"/>
        <v>14.343803253262088</v>
      </c>
      <c r="BT444" s="46">
        <f t="shared" si="491"/>
        <v>2920.7391654732619</v>
      </c>
      <c r="BU444" s="41">
        <v>156</v>
      </c>
      <c r="BV444" s="41">
        <v>1</v>
      </c>
      <c r="BX444" s="42">
        <f t="shared" si="486"/>
        <v>73847.402457913733</v>
      </c>
      <c r="BY444" s="42">
        <f t="shared" si="484"/>
        <v>11520194.783434542</v>
      </c>
      <c r="BZ444" s="42">
        <f t="shared" si="482"/>
        <v>78691268789.516983</v>
      </c>
      <c r="CA444" s="42">
        <f t="shared" si="489"/>
        <v>33.545809071004186</v>
      </c>
      <c r="CB444" s="46">
        <f t="shared" si="485"/>
        <v>6830.7238088257891</v>
      </c>
      <c r="CC444" s="41">
        <v>101</v>
      </c>
      <c r="CD444" s="41">
        <v>12</v>
      </c>
      <c r="CF444" s="42">
        <f t="shared" si="481"/>
        <v>278.85562345751271</v>
      </c>
      <c r="CG444" s="42">
        <f t="shared" si="479"/>
        <v>28164.417969208782</v>
      </c>
      <c r="CH444" s="42">
        <f t="shared" si="478"/>
        <v>38423471.08863119</v>
      </c>
      <c r="CI444" s="42">
        <f t="shared" si="483"/>
        <v>6.6998851793198071</v>
      </c>
      <c r="CJ444" s="46">
        <f t="shared" si="493"/>
        <v>1364.2558184812585</v>
      </c>
    </row>
    <row r="445" spans="1:88">
      <c r="A445" s="52">
        <v>20.010000000000002</v>
      </c>
      <c r="B445" s="39">
        <f t="shared" si="471"/>
        <v>3.1949999999999998</v>
      </c>
      <c r="C445" s="39">
        <f t="shared" si="467"/>
        <v>3.1949999999999998</v>
      </c>
      <c r="D445" s="39">
        <f t="shared" si="468"/>
        <v>204.26258024999998</v>
      </c>
      <c r="E445" s="40">
        <f t="shared" si="469"/>
        <v>2.6942234963168639E+26</v>
      </c>
      <c r="F445" s="41">
        <f t="shared" si="472"/>
        <v>87.80000000000004</v>
      </c>
      <c r="G445" s="41">
        <v>439</v>
      </c>
      <c r="AW445" s="41">
        <v>298</v>
      </c>
      <c r="AX445" s="41">
        <v>1</v>
      </c>
      <c r="AZ445" s="42">
        <f t="shared" si="477"/>
        <v>8904134340637.873</v>
      </c>
      <c r="BA445" s="42">
        <f t="shared" si="475"/>
        <v>2653432033510086</v>
      </c>
      <c r="BB445" s="42">
        <f t="shared" si="473"/>
        <v>2.7916348035089162E+19</v>
      </c>
      <c r="BC445" s="42">
        <f t="shared" si="487"/>
        <v>51.506474281673299</v>
      </c>
      <c r="BD445" s="46">
        <f t="shared" si="476"/>
        <v>10520.845336354852</v>
      </c>
      <c r="BE445" s="41">
        <v>253</v>
      </c>
      <c r="BF445" s="41">
        <v>1</v>
      </c>
      <c r="BH445" s="42">
        <f t="shared" si="466"/>
        <v>50301868371.049591</v>
      </c>
      <c r="BI445" s="42">
        <f t="shared" si="464"/>
        <v>12726372697875.547</v>
      </c>
      <c r="BJ445" s="42">
        <f t="shared" si="462"/>
        <v>5.4524117256033352E+16</v>
      </c>
      <c r="BK445" s="42">
        <f t="shared" si="474"/>
        <v>20.974672664720661</v>
      </c>
      <c r="BL445" s="46">
        <f t="shared" si="465"/>
        <v>4284.3407583949847</v>
      </c>
      <c r="BM445" s="41">
        <v>208</v>
      </c>
      <c r="BN445" s="41">
        <v>1</v>
      </c>
      <c r="BP445" s="42">
        <f t="shared" si="492"/>
        <v>153097952.91212666</v>
      </c>
      <c r="BQ445" s="42">
        <f t="shared" si="490"/>
        <v>31844374205.722343</v>
      </c>
      <c r="BR445" s="42">
        <f t="shared" si="488"/>
        <v>106492416515689.83</v>
      </c>
      <c r="BS445" s="42">
        <f t="shared" si="463"/>
        <v>16.371827111165036</v>
      </c>
      <c r="BT445" s="46">
        <f t="shared" si="491"/>
        <v>3344.1516491334737</v>
      </c>
      <c r="BU445" s="41">
        <v>157</v>
      </c>
      <c r="BV445" s="41">
        <v>1</v>
      </c>
      <c r="BX445" s="42">
        <f t="shared" si="486"/>
        <v>73847.402457913733</v>
      </c>
      <c r="BY445" s="42">
        <f t="shared" si="484"/>
        <v>11594042.185892455</v>
      </c>
      <c r="BZ445" s="42">
        <f t="shared" si="482"/>
        <v>90534212094.237259</v>
      </c>
      <c r="CA445" s="42">
        <f t="shared" si="489"/>
        <v>38.228656582057688</v>
      </c>
      <c r="CB445" s="46">
        <f t="shared" si="485"/>
        <v>7808.6840329422485</v>
      </c>
      <c r="CC445" s="41">
        <v>102</v>
      </c>
      <c r="CD445" s="41">
        <v>1</v>
      </c>
      <c r="CF445" s="42">
        <f t="shared" si="481"/>
        <v>278.85562345751271</v>
      </c>
      <c r="CG445" s="42">
        <f t="shared" si="479"/>
        <v>28443.273592666297</v>
      </c>
      <c r="CH445" s="42">
        <f t="shared" si="478"/>
        <v>44206158.249139115</v>
      </c>
      <c r="CI445" s="42">
        <f t="shared" si="483"/>
        <v>7.6087686920232995</v>
      </c>
      <c r="CJ445" s="46">
        <f t="shared" si="493"/>
        <v>1554.1867255580967</v>
      </c>
    </row>
    <row r="446" spans="1:88">
      <c r="A446" s="52">
        <v>20.010000000000002</v>
      </c>
      <c r="B446" s="39">
        <f t="shared" si="471"/>
        <v>3.2</v>
      </c>
      <c r="C446" s="39">
        <f t="shared" si="467"/>
        <v>3.2</v>
      </c>
      <c r="D446" s="39">
        <f t="shared" si="468"/>
        <v>204.90240000000006</v>
      </c>
      <c r="E446" s="40">
        <f t="shared" si="469"/>
        <v>3.0948500982135421E+26</v>
      </c>
      <c r="F446" s="41">
        <f t="shared" si="472"/>
        <v>88.000000000000043</v>
      </c>
      <c r="G446" s="41">
        <v>440</v>
      </c>
      <c r="AW446" s="41">
        <v>299</v>
      </c>
      <c r="AX446" s="41">
        <v>1</v>
      </c>
      <c r="AZ446" s="42">
        <f t="shared" si="477"/>
        <v>8904134340637.873</v>
      </c>
      <c r="BA446" s="42">
        <f t="shared" si="475"/>
        <v>2662336167850724</v>
      </c>
      <c r="BB446" s="42">
        <f t="shared" si="473"/>
        <v>3.2117646888695222E+19</v>
      </c>
      <c r="BC446" s="42">
        <f t="shared" si="487"/>
        <v>58.875387922148036</v>
      </c>
      <c r="BD446" s="46">
        <f t="shared" si="476"/>
        <v>12063.70828617915</v>
      </c>
      <c r="BE446" s="41">
        <v>254</v>
      </c>
      <c r="BF446" s="41">
        <v>1</v>
      </c>
      <c r="BH446" s="42">
        <f t="shared" si="466"/>
        <v>50301868371.049591</v>
      </c>
      <c r="BI446" s="42">
        <f t="shared" si="464"/>
        <v>12776674566246.596</v>
      </c>
      <c r="BJ446" s="42">
        <f t="shared" si="462"/>
        <v>6.2729779079482664E+16</v>
      </c>
      <c r="BK446" s="42">
        <f t="shared" si="474"/>
        <v>23.961217411122963</v>
      </c>
      <c r="BL446" s="46">
        <f t="shared" si="465"/>
        <v>4909.7109544608829</v>
      </c>
      <c r="BM446" s="41">
        <v>209</v>
      </c>
      <c r="BN446" s="41">
        <v>1</v>
      </c>
      <c r="BP446" s="42">
        <f t="shared" si="492"/>
        <v>153097952.91212666</v>
      </c>
      <c r="BQ446" s="42">
        <f t="shared" si="490"/>
        <v>31997472158.634472</v>
      </c>
      <c r="BR446" s="42">
        <f t="shared" si="488"/>
        <v>122519099764614.22</v>
      </c>
      <c r="BS446" s="42">
        <f t="shared" si="463"/>
        <v>18.687064385704861</v>
      </c>
      <c r="BT446" s="46">
        <f t="shared" si="491"/>
        <v>3829.0243415854529</v>
      </c>
      <c r="BU446" s="41">
        <v>158</v>
      </c>
      <c r="BV446" s="41">
        <v>1</v>
      </c>
      <c r="BX446" s="42">
        <f t="shared" si="486"/>
        <v>73847.402457913733</v>
      </c>
      <c r="BY446" s="42">
        <f t="shared" si="484"/>
        <v>11667889.588350371</v>
      </c>
      <c r="BZ446" s="42">
        <f t="shared" si="482"/>
        <v>104159249330.68217</v>
      </c>
      <c r="CA446" s="42">
        <f t="shared" si="489"/>
        <v>43.567083217146632</v>
      </c>
      <c r="CB446" s="46">
        <f t="shared" si="485"/>
        <v>8926.9999121930687</v>
      </c>
      <c r="CC446" s="41">
        <v>103</v>
      </c>
      <c r="CD446" s="41">
        <v>1</v>
      </c>
      <c r="CF446" s="42">
        <f t="shared" si="481"/>
        <v>278.85562345751271</v>
      </c>
      <c r="CG446" s="42">
        <f t="shared" si="479"/>
        <v>28722.129216123809</v>
      </c>
      <c r="CH446" s="42">
        <f t="shared" si="478"/>
        <v>50859008.462246984</v>
      </c>
      <c r="CI446" s="42">
        <f t="shared" si="483"/>
        <v>8.6418000191059026</v>
      </c>
      <c r="CJ446" s="46">
        <f t="shared" si="493"/>
        <v>1770.7255642348459</v>
      </c>
    </row>
    <row r="447" spans="1:88">
      <c r="A447" s="52">
        <v>20.010000000000002</v>
      </c>
      <c r="B447" s="39">
        <f t="shared" si="471"/>
        <v>3.2050000000000001</v>
      </c>
      <c r="C447" s="39">
        <f t="shared" si="467"/>
        <v>3.2050000000000001</v>
      </c>
      <c r="D447" s="39">
        <f t="shared" si="468"/>
        <v>205.54322025000002</v>
      </c>
      <c r="E447" s="40">
        <f t="shared" si="469"/>
        <v>3.5550492167803085E+26</v>
      </c>
      <c r="F447" s="41">
        <f t="shared" si="472"/>
        <v>88.200000000000045</v>
      </c>
      <c r="G447" s="41">
        <v>441</v>
      </c>
      <c r="AW447" s="49">
        <v>300</v>
      </c>
      <c r="AX447" s="41">
        <v>14</v>
      </c>
      <c r="AZ447" s="42">
        <f t="shared" si="477"/>
        <v>124657880768930.22</v>
      </c>
      <c r="BA447" s="42">
        <f t="shared" si="475"/>
        <v>3.7397364230679064E+16</v>
      </c>
      <c r="BB447" s="42">
        <f t="shared" si="473"/>
        <v>3.695113422265018E+19</v>
      </c>
      <c r="BC447" s="42">
        <f t="shared" si="487"/>
        <v>4.8071051637861428</v>
      </c>
      <c r="BD447" s="46">
        <f t="shared" si="476"/>
        <v>988.06787544500753</v>
      </c>
      <c r="BE447" s="41">
        <v>255</v>
      </c>
      <c r="BF447" s="41">
        <v>1</v>
      </c>
      <c r="BH447" s="42">
        <f t="shared" si="466"/>
        <v>50301868371.049591</v>
      </c>
      <c r="BI447" s="42">
        <f t="shared" si="464"/>
        <v>12826976434617.646</v>
      </c>
      <c r="BJ447" s="42">
        <f t="shared" si="462"/>
        <v>7.2170184028613424E+16</v>
      </c>
      <c r="BK447" s="42">
        <f t="shared" si="474"/>
        <v>27.373501844804156</v>
      </c>
      <c r="BL447" s="46">
        <f t="shared" si="465"/>
        <v>5626.4377187003629</v>
      </c>
      <c r="BM447" s="49">
        <v>210</v>
      </c>
      <c r="BN447" s="41">
        <v>1</v>
      </c>
      <c r="BP447" s="42">
        <f t="shared" si="492"/>
        <v>153097952.91212666</v>
      </c>
      <c r="BQ447" s="42">
        <f t="shared" si="490"/>
        <v>32150570111.5466</v>
      </c>
      <c r="BR447" s="42">
        <f t="shared" si="488"/>
        <v>140957390680885.16</v>
      </c>
      <c r="BS447" s="42">
        <f t="shared" si="463"/>
        <v>21.330253502677383</v>
      </c>
      <c r="BT447" s="46">
        <f t="shared" si="491"/>
        <v>4384.2889936891515</v>
      </c>
      <c r="BU447" s="41">
        <v>159</v>
      </c>
      <c r="BV447" s="41">
        <v>1</v>
      </c>
      <c r="BX447" s="42">
        <f t="shared" si="486"/>
        <v>73847.402457913733</v>
      </c>
      <c r="BY447" s="42">
        <f t="shared" si="484"/>
        <v>11741736.990808284</v>
      </c>
      <c r="BZ447" s="42">
        <f t="shared" si="482"/>
        <v>119834507673.82422</v>
      </c>
      <c r="CA447" s="42">
        <f t="shared" si="489"/>
        <v>49.65310267563369</v>
      </c>
      <c r="CB447" s="46">
        <f t="shared" si="485"/>
        <v>10205.858619353641</v>
      </c>
      <c r="CC447" s="41">
        <v>104</v>
      </c>
      <c r="CD447" s="41">
        <v>1</v>
      </c>
      <c r="CF447" s="42">
        <f t="shared" si="481"/>
        <v>278.85562345751271</v>
      </c>
      <c r="CG447" s="42">
        <f t="shared" si="479"/>
        <v>29000.984839581321</v>
      </c>
      <c r="CH447" s="42">
        <f t="shared" si="478"/>
        <v>58512943.200109273</v>
      </c>
      <c r="CI447" s="42">
        <f t="shared" si="483"/>
        <v>9.8160337070875876</v>
      </c>
      <c r="CJ447" s="46">
        <f t="shared" si="493"/>
        <v>2017.619178237328</v>
      </c>
    </row>
    <row r="448" spans="1:88">
      <c r="A448" s="52">
        <v>20.010000000000002</v>
      </c>
      <c r="B448" s="39">
        <f t="shared" si="471"/>
        <v>3.21</v>
      </c>
      <c r="C448" s="39">
        <f t="shared" si="467"/>
        <v>3.21</v>
      </c>
      <c r="D448" s="39">
        <f t="shared" si="468"/>
        <v>206.18504100000001</v>
      </c>
      <c r="E448" s="40">
        <f t="shared" si="469"/>
        <v>4.083679187249037E+26</v>
      </c>
      <c r="F448" s="41">
        <f t="shared" si="472"/>
        <v>88.400000000000048</v>
      </c>
      <c r="G448" s="41">
        <v>442</v>
      </c>
      <c r="AW448" s="41">
        <v>301</v>
      </c>
      <c r="AZ448" s="42"/>
      <c r="BA448" s="42"/>
      <c r="BD448" s="46"/>
      <c r="BE448" s="41">
        <v>256</v>
      </c>
      <c r="BF448" s="41">
        <v>1</v>
      </c>
      <c r="BH448" s="42">
        <f t="shared" si="466"/>
        <v>50301868371.049591</v>
      </c>
      <c r="BI448" s="42">
        <f t="shared" si="464"/>
        <v>12877278302988.695</v>
      </c>
      <c r="BJ448" s="42">
        <f t="shared" si="462"/>
        <v>8.303110361058968E+16</v>
      </c>
      <c r="BK448" s="42">
        <f t="shared" si="474"/>
        <v>31.272282107221166</v>
      </c>
      <c r="BL448" s="46">
        <f t="shared" si="465"/>
        <v>6447.8767684409631</v>
      </c>
      <c r="BM448" s="41">
        <v>211</v>
      </c>
      <c r="BN448" s="41">
        <v>1</v>
      </c>
      <c r="BP448" s="42">
        <f t="shared" si="492"/>
        <v>153097952.91212666</v>
      </c>
      <c r="BQ448" s="42">
        <f t="shared" si="490"/>
        <v>32303668064.458725</v>
      </c>
      <c r="BR448" s="42">
        <f t="shared" si="488"/>
        <v>162170124239432.47</v>
      </c>
      <c r="BS448" s="42">
        <f t="shared" si="463"/>
        <v>24.347919485194254</v>
      </c>
      <c r="BT448" s="46">
        <f t="shared" si="491"/>
        <v>5020.1767773194761</v>
      </c>
      <c r="BU448" s="49">
        <v>160</v>
      </c>
      <c r="BV448" s="41">
        <v>12</v>
      </c>
      <c r="BX448" s="42">
        <f t="shared" si="486"/>
        <v>886168.8294949648</v>
      </c>
      <c r="BY448" s="42">
        <f t="shared" si="484"/>
        <v>141787012.71919435</v>
      </c>
      <c r="BZ448" s="42">
        <f t="shared" si="482"/>
        <v>137868450201.60147</v>
      </c>
      <c r="CA448" s="42">
        <f t="shared" si="489"/>
        <v>4.7159727574161527</v>
      </c>
      <c r="CB448" s="46">
        <f t="shared" si="485"/>
        <v>972.36303634273258</v>
      </c>
      <c r="CC448" s="41">
        <v>105</v>
      </c>
      <c r="CD448" s="41">
        <v>1</v>
      </c>
      <c r="CF448" s="42">
        <f t="shared" si="481"/>
        <v>278.85562345751271</v>
      </c>
      <c r="CG448" s="42">
        <f t="shared" si="479"/>
        <v>29279.840463038836</v>
      </c>
      <c r="CH448" s="42">
        <f t="shared" si="478"/>
        <v>67318579.20000048</v>
      </c>
      <c r="CI448" s="42">
        <f t="shared" si="483"/>
        <v>11.150878450730438</v>
      </c>
      <c r="CJ448" s="46">
        <f t="shared" si="493"/>
        <v>2299.1443305498719</v>
      </c>
    </row>
    <row r="449" spans="1:88">
      <c r="A449" s="52">
        <v>20.010000000000002</v>
      </c>
      <c r="B449" s="39">
        <f t="shared" si="471"/>
        <v>3.2149999999999999</v>
      </c>
      <c r="C449" s="39">
        <f t="shared" si="467"/>
        <v>3.2149999999999999</v>
      </c>
      <c r="D449" s="39">
        <f t="shared" si="468"/>
        <v>206.82786224999998</v>
      </c>
      <c r="E449" s="40">
        <f t="shared" si="469"/>
        <v>4.6909155647285983E+26</v>
      </c>
      <c r="F449" s="41">
        <f t="shared" si="472"/>
        <v>88.600000000000037</v>
      </c>
      <c r="G449" s="41">
        <v>443</v>
      </c>
      <c r="AW449" s="49"/>
      <c r="AX449" s="48"/>
      <c r="BA449" s="42"/>
      <c r="BE449" s="41">
        <v>257</v>
      </c>
      <c r="BF449" s="41">
        <v>1</v>
      </c>
      <c r="BH449" s="42">
        <f t="shared" si="466"/>
        <v>50301868371.049591</v>
      </c>
      <c r="BI449" s="42">
        <f t="shared" si="464"/>
        <v>12927580171359.744</v>
      </c>
      <c r="BJ449" s="42">
        <f t="shared" ref="BJ449:BJ492" si="494">(10+$G449/20)*POWER($F$1,BE449)</f>
        <v>9.552625551445448E+16</v>
      </c>
      <c r="BK449" s="42">
        <f t="shared" si="474"/>
        <v>35.726993541448813</v>
      </c>
      <c r="BL449" s="46">
        <f t="shared" si="465"/>
        <v>7389.3376987974134</v>
      </c>
      <c r="BM449" s="41">
        <v>212</v>
      </c>
      <c r="BN449" s="41">
        <v>1</v>
      </c>
      <c r="BP449" s="42">
        <f t="shared" si="492"/>
        <v>153097952.91212666</v>
      </c>
      <c r="BQ449" s="42">
        <f t="shared" si="490"/>
        <v>32456766017.370853</v>
      </c>
      <c r="BR449" s="42">
        <f t="shared" si="488"/>
        <v>186574717801668.37</v>
      </c>
      <c r="BS449" s="42">
        <f t="shared" ref="BS449:BS512" si="495">BT449/$D449</f>
        <v>27.79319699001309</v>
      </c>
      <c r="BT449" s="46">
        <f t="shared" si="491"/>
        <v>5748.4075185375414</v>
      </c>
      <c r="BU449" s="41">
        <v>161</v>
      </c>
      <c r="BV449" s="41">
        <v>1</v>
      </c>
      <c r="BX449" s="42">
        <f t="shared" si="486"/>
        <v>886168.8294949648</v>
      </c>
      <c r="BY449" s="42">
        <f t="shared" si="484"/>
        <v>142673181.54868934</v>
      </c>
      <c r="BZ449" s="42">
        <f t="shared" si="482"/>
        <v>158615943045.95435</v>
      </c>
      <c r="CA449" s="42">
        <f t="shared" si="489"/>
        <v>5.3752101549396532</v>
      </c>
      <c r="CB449" s="46">
        <f t="shared" si="485"/>
        <v>1111.7432254906596</v>
      </c>
      <c r="CC449" s="41">
        <v>106</v>
      </c>
      <c r="CD449" s="41">
        <v>1</v>
      </c>
      <c r="CF449" s="42">
        <f t="shared" si="481"/>
        <v>278.85562345751271</v>
      </c>
      <c r="CG449" s="42">
        <f t="shared" si="479"/>
        <v>29558.696086496348</v>
      </c>
      <c r="CH449" s="42">
        <f t="shared" si="478"/>
        <v>77449190.940407097</v>
      </c>
      <c r="CI449" s="42">
        <f t="shared" si="483"/>
        <v>12.668423404002755</v>
      </c>
      <c r="CJ449" s="46">
        <f t="shared" si="493"/>
        <v>2620.1829307277576</v>
      </c>
    </row>
    <row r="450" spans="1:88">
      <c r="A450" s="52">
        <v>20.010000000000002</v>
      </c>
      <c r="B450" s="39">
        <f t="shared" si="471"/>
        <v>3.22</v>
      </c>
      <c r="C450" s="39">
        <f t="shared" si="467"/>
        <v>3.22</v>
      </c>
      <c r="D450" s="39">
        <f t="shared" si="468"/>
        <v>207.47168400000004</v>
      </c>
      <c r="E450" s="40">
        <f t="shared" si="469"/>
        <v>5.3884469926337286E+26</v>
      </c>
      <c r="F450" s="41">
        <f t="shared" si="472"/>
        <v>88.80000000000004</v>
      </c>
      <c r="G450" s="41">
        <v>444</v>
      </c>
      <c r="AX450" s="48"/>
      <c r="BA450" s="42"/>
      <c r="BE450" s="41">
        <v>258</v>
      </c>
      <c r="BF450" s="41">
        <v>1</v>
      </c>
      <c r="BH450" s="42">
        <f t="shared" si="466"/>
        <v>50301868371.049591</v>
      </c>
      <c r="BI450" s="42">
        <f t="shared" ref="BI450:BI492" si="496">BE450*BH450</f>
        <v>12977882039730.795</v>
      </c>
      <c r="BJ450" s="42">
        <f t="shared" si="494"/>
        <v>1.0990150708258371E+17</v>
      </c>
      <c r="BK450" s="42">
        <f t="shared" si="474"/>
        <v>40.816991738737968</v>
      </c>
      <c r="BL450" s="46">
        <f t="shared" ref="BL450:BL492" si="497">BJ450/BI450</f>
        <v>8468.3700118500565</v>
      </c>
      <c r="BM450" s="41">
        <v>213</v>
      </c>
      <c r="BN450" s="41">
        <v>1</v>
      </c>
      <c r="BP450" s="42">
        <f t="shared" si="492"/>
        <v>153097952.91212666</v>
      </c>
      <c r="BQ450" s="42">
        <f t="shared" si="490"/>
        <v>32609863970.282978</v>
      </c>
      <c r="BR450" s="42">
        <f t="shared" si="488"/>
        <v>214651381020670.66</v>
      </c>
      <c r="BS450" s="42">
        <f t="shared" si="495"/>
        <v>31.726770550829141</v>
      </c>
      <c r="BT450" s="46">
        <f t="shared" si="491"/>
        <v>6582.4065140621306</v>
      </c>
      <c r="BU450" s="41">
        <v>162</v>
      </c>
      <c r="BV450" s="41">
        <v>1</v>
      </c>
      <c r="BX450" s="42">
        <f t="shared" si="486"/>
        <v>886168.8294949648</v>
      </c>
      <c r="BY450" s="42">
        <f t="shared" si="484"/>
        <v>143559350.37818429</v>
      </c>
      <c r="BZ450" s="42">
        <f t="shared" si="482"/>
        <v>182485235019.37033</v>
      </c>
      <c r="CA450" s="42">
        <f t="shared" si="489"/>
        <v>6.126852353925079</v>
      </c>
      <c r="CB450" s="46">
        <f t="shared" si="485"/>
        <v>1271.1483754882004</v>
      </c>
      <c r="CC450" s="41">
        <v>107</v>
      </c>
      <c r="CD450" s="41">
        <v>1</v>
      </c>
      <c r="CF450" s="42">
        <f t="shared" si="481"/>
        <v>278.85562345751271</v>
      </c>
      <c r="CG450" s="42">
        <f t="shared" si="479"/>
        <v>29837.551709953859</v>
      </c>
      <c r="CH450" s="42">
        <f t="shared" si="478"/>
        <v>89104118.661801577</v>
      </c>
      <c r="CI450" s="42">
        <f t="shared" si="483"/>
        <v>14.393809885896989</v>
      </c>
      <c r="CJ450" s="46">
        <f t="shared" si="493"/>
        <v>2986.3079762028965</v>
      </c>
    </row>
    <row r="451" spans="1:88">
      <c r="A451" s="52">
        <v>20.010000000000002</v>
      </c>
      <c r="B451" s="39">
        <f t="shared" si="471"/>
        <v>3.2250000000000001</v>
      </c>
      <c r="C451" s="39">
        <f t="shared" si="467"/>
        <v>3.2250000000000001</v>
      </c>
      <c r="D451" s="39">
        <f t="shared" si="468"/>
        <v>208.11650625000001</v>
      </c>
      <c r="E451" s="40">
        <f t="shared" si="469"/>
        <v>6.1897001964270842E+26</v>
      </c>
      <c r="F451" s="41">
        <f t="shared" si="472"/>
        <v>89.000000000000043</v>
      </c>
      <c r="G451" s="41">
        <v>445</v>
      </c>
      <c r="BE451" s="41">
        <v>259</v>
      </c>
      <c r="BF451" s="41">
        <v>1</v>
      </c>
      <c r="BH451" s="42">
        <f t="shared" ref="BH451:BH492" si="498">BH450*BF451</f>
        <v>50301868371.049591</v>
      </c>
      <c r="BI451" s="42">
        <f t="shared" si="496"/>
        <v>13028183908101.844</v>
      </c>
      <c r="BJ451" s="42">
        <f t="shared" si="494"/>
        <v>1.2643971095708229E+17</v>
      </c>
      <c r="BK451" s="42">
        <f t="shared" si="474"/>
        <v>46.632971205317418</v>
      </c>
      <c r="BL451" s="46">
        <f t="shared" si="497"/>
        <v>9705.0910433075132</v>
      </c>
      <c r="BM451" s="41">
        <v>214</v>
      </c>
      <c r="BN451" s="41">
        <v>1</v>
      </c>
      <c r="BP451" s="42">
        <f t="shared" si="492"/>
        <v>153097952.91212666</v>
      </c>
      <c r="BQ451" s="42">
        <f t="shared" si="490"/>
        <v>32762961923.195107</v>
      </c>
      <c r="BR451" s="42">
        <f t="shared" si="488"/>
        <v>246952560463050.59</v>
      </c>
      <c r="BS451" s="42">
        <f t="shared" si="495"/>
        <v>36.217948739141974</v>
      </c>
      <c r="BT451" s="46">
        <f t="shared" si="491"/>
        <v>7537.5529551318205</v>
      </c>
      <c r="BU451" s="41">
        <v>163</v>
      </c>
      <c r="BV451" s="41">
        <v>1</v>
      </c>
      <c r="BX451" s="42">
        <f t="shared" si="486"/>
        <v>886168.8294949648</v>
      </c>
      <c r="BY451" s="42">
        <f t="shared" si="484"/>
        <v>144445519.20767927</v>
      </c>
      <c r="BZ451" s="42">
        <f t="shared" si="482"/>
        <v>209945986932.1564</v>
      </c>
      <c r="CA451" s="42">
        <f t="shared" si="489"/>
        <v>6.9838833482631397</v>
      </c>
      <c r="CB451" s="46">
        <f t="shared" si="485"/>
        <v>1453.4614024980767</v>
      </c>
      <c r="CC451" s="41">
        <v>108</v>
      </c>
      <c r="CD451" s="41">
        <v>1</v>
      </c>
      <c r="CF451" s="42">
        <f t="shared" si="481"/>
        <v>278.85562345751271</v>
      </c>
      <c r="CG451" s="42">
        <f t="shared" si="479"/>
        <v>30116.407333411371</v>
      </c>
      <c r="CH451" s="42">
        <f t="shared" si="478"/>
        <v>102512688.93171661</v>
      </c>
      <c r="CI451" s="42">
        <f t="shared" si="483"/>
        <v>16.355654816522005</v>
      </c>
      <c r="CJ451" s="46">
        <f t="shared" si="493"/>
        <v>3403.8817378455446</v>
      </c>
    </row>
    <row r="452" spans="1:88">
      <c r="A452" s="52">
        <v>20.010000000000002</v>
      </c>
      <c r="B452" s="39">
        <f t="shared" si="471"/>
        <v>3.23</v>
      </c>
      <c r="C452" s="39">
        <f t="shared" si="467"/>
        <v>3.23</v>
      </c>
      <c r="D452" s="39">
        <f t="shared" si="468"/>
        <v>208.76232899999999</v>
      </c>
      <c r="E452" s="40">
        <f t="shared" si="469"/>
        <v>7.1100984335606169E+26</v>
      </c>
      <c r="F452" s="41">
        <f t="shared" si="472"/>
        <v>89.200000000000045</v>
      </c>
      <c r="G452" s="41">
        <v>446</v>
      </c>
      <c r="BE452" s="49">
        <v>260</v>
      </c>
      <c r="BF452" s="41">
        <v>10</v>
      </c>
      <c r="BH452" s="42">
        <f t="shared" si="498"/>
        <v>503018683710.49591</v>
      </c>
      <c r="BI452" s="42">
        <f t="shared" si="496"/>
        <v>130784857764728.94</v>
      </c>
      <c r="BJ452" s="42">
        <f t="shared" si="494"/>
        <v>1.4546626796406954E+17</v>
      </c>
      <c r="BK452" s="42">
        <f t="shared" si="474"/>
        <v>5.3278587092670469</v>
      </c>
      <c r="BL452" s="46">
        <f t="shared" si="497"/>
        <v>1112.2561927295226</v>
      </c>
      <c r="BM452" s="41">
        <v>215</v>
      </c>
      <c r="BN452" s="41">
        <v>1</v>
      </c>
      <c r="BP452" s="42">
        <f t="shared" si="492"/>
        <v>153097952.91212666</v>
      </c>
      <c r="BQ452" s="42">
        <f t="shared" si="490"/>
        <v>32916059876.107231</v>
      </c>
      <c r="BR452" s="42">
        <f t="shared" si="488"/>
        <v>284113804617322.5</v>
      </c>
      <c r="BS452" s="42">
        <f t="shared" si="495"/>
        <v>41.345891338403121</v>
      </c>
      <c r="BT452" s="46">
        <f t="shared" si="491"/>
        <v>8631.4645703859624</v>
      </c>
      <c r="BU452" s="41">
        <v>164</v>
      </c>
      <c r="BV452" s="41">
        <v>1</v>
      </c>
      <c r="BX452" s="42">
        <f t="shared" si="486"/>
        <v>886168.8294949648</v>
      </c>
      <c r="BY452" s="42">
        <f t="shared" si="484"/>
        <v>145331688.03717422</v>
      </c>
      <c r="BZ452" s="42">
        <f t="shared" si="482"/>
        <v>241538508447.08417</v>
      </c>
      <c r="CA452" s="42">
        <f t="shared" si="489"/>
        <v>7.9611155761501564</v>
      </c>
      <c r="CB452" s="46">
        <f t="shared" si="485"/>
        <v>1661.9810291152835</v>
      </c>
      <c r="CC452" s="41">
        <v>109</v>
      </c>
      <c r="CD452" s="41">
        <v>1</v>
      </c>
      <c r="CF452" s="42">
        <f t="shared" si="481"/>
        <v>278.85562345751271</v>
      </c>
      <c r="CG452" s="42">
        <f t="shared" si="479"/>
        <v>30395.262956868886</v>
      </c>
      <c r="CH452" s="42">
        <f t="shared" si="478"/>
        <v>117938724.82767737</v>
      </c>
      <c r="CI452" s="42">
        <f t="shared" si="483"/>
        <v>18.586533105612151</v>
      </c>
      <c r="CJ452" s="46">
        <f t="shared" si="493"/>
        <v>3880.1679391631956</v>
      </c>
    </row>
    <row r="453" spans="1:88">
      <c r="A453" s="52">
        <v>20.010000000000002</v>
      </c>
      <c r="B453" s="39">
        <f t="shared" si="471"/>
        <v>3.2349999999999999</v>
      </c>
      <c r="C453" s="39">
        <f t="shared" si="467"/>
        <v>3.2349999999999999</v>
      </c>
      <c r="D453" s="39">
        <f t="shared" si="468"/>
        <v>209.40915224999998</v>
      </c>
      <c r="E453" s="40">
        <f t="shared" si="469"/>
        <v>8.1673583744980781E+26</v>
      </c>
      <c r="F453" s="41">
        <f t="shared" si="472"/>
        <v>89.400000000000048</v>
      </c>
      <c r="G453" s="41">
        <v>447</v>
      </c>
      <c r="BE453" s="41">
        <v>261</v>
      </c>
      <c r="BF453" s="41">
        <v>1</v>
      </c>
      <c r="BH453" s="42">
        <f t="shared" si="498"/>
        <v>503018683710.49591</v>
      </c>
      <c r="BI453" s="42">
        <f t="shared" si="496"/>
        <v>131287876448439.44</v>
      </c>
      <c r="BJ453" s="42">
        <f t="shared" si="494"/>
        <v>1.6735552659206086E+17</v>
      </c>
      <c r="BK453" s="42">
        <f t="shared" si="474"/>
        <v>6.087230908212991</v>
      </c>
      <c r="BL453" s="46">
        <f t="shared" si="497"/>
        <v>1274.7218640388799</v>
      </c>
      <c r="BM453" s="41">
        <v>216</v>
      </c>
      <c r="BN453" s="41">
        <v>1</v>
      </c>
      <c r="BP453" s="42">
        <f t="shared" si="492"/>
        <v>153097952.91212666</v>
      </c>
      <c r="BQ453" s="42">
        <f t="shared" si="490"/>
        <v>33069157829.01936</v>
      </c>
      <c r="BR453" s="42">
        <f t="shared" si="488"/>
        <v>326866262875117.94</v>
      </c>
      <c r="BS453" s="42">
        <f t="shared" si="495"/>
        <v>47.201011353016568</v>
      </c>
      <c r="BT453" s="46">
        <f t="shared" si="491"/>
        <v>9884.3237727778233</v>
      </c>
      <c r="BU453" s="41">
        <v>165</v>
      </c>
      <c r="BV453" s="41">
        <v>1</v>
      </c>
      <c r="BX453" s="42">
        <f t="shared" si="486"/>
        <v>886168.8294949648</v>
      </c>
      <c r="BY453" s="42">
        <f t="shared" si="484"/>
        <v>146217856.86666918</v>
      </c>
      <c r="BZ453" s="42">
        <f t="shared" si="482"/>
        <v>277884384051.20306</v>
      </c>
      <c r="CA453" s="42">
        <f t="shared" si="489"/>
        <v>9.075447925470236</v>
      </c>
      <c r="CB453" s="46">
        <f t="shared" si="485"/>
        <v>1900.481856361743</v>
      </c>
      <c r="CC453" s="49">
        <v>110</v>
      </c>
      <c r="CD453" s="41">
        <v>1</v>
      </c>
      <c r="CF453" s="42">
        <f t="shared" si="481"/>
        <v>278.85562345751271</v>
      </c>
      <c r="CG453" s="42">
        <f t="shared" si="479"/>
        <v>30674.118580326398</v>
      </c>
      <c r="CH453" s="42">
        <f t="shared" si="478"/>
        <v>135685734.40000099</v>
      </c>
      <c r="CI453" s="42">
        <f t="shared" si="483"/>
        <v>21.123527226745512</v>
      </c>
      <c r="CJ453" s="46">
        <f t="shared" si="493"/>
        <v>4423.4599290825709</v>
      </c>
    </row>
    <row r="454" spans="1:88">
      <c r="A454" s="52">
        <v>20.010000000000002</v>
      </c>
      <c r="B454" s="39">
        <f t="shared" si="471"/>
        <v>3.24</v>
      </c>
      <c r="C454" s="39">
        <f t="shared" si="467"/>
        <v>3.24</v>
      </c>
      <c r="D454" s="39">
        <f t="shared" si="468"/>
        <v>210.05697600000005</v>
      </c>
      <c r="E454" s="40">
        <f t="shared" si="469"/>
        <v>9.3818311294572007E+26</v>
      </c>
      <c r="F454" s="41">
        <f t="shared" si="472"/>
        <v>89.600000000000051</v>
      </c>
      <c r="G454" s="41">
        <v>448</v>
      </c>
      <c r="BE454" s="41">
        <v>262</v>
      </c>
      <c r="BF454" s="41">
        <v>1</v>
      </c>
      <c r="BH454" s="42">
        <f t="shared" si="498"/>
        <v>503018683710.49591</v>
      </c>
      <c r="BI454" s="42">
        <f t="shared" si="496"/>
        <v>131790895132149.92</v>
      </c>
      <c r="BJ454" s="42">
        <f t="shared" si="494"/>
        <v>1.925381448627263E+17</v>
      </c>
      <c r="BK454" s="42">
        <f t="shared" si="474"/>
        <v>6.9549540685585187</v>
      </c>
      <c r="BL454" s="46">
        <f t="shared" si="497"/>
        <v>1460.9366198602995</v>
      </c>
      <c r="BM454" s="41">
        <v>217</v>
      </c>
      <c r="BN454" s="41">
        <v>1</v>
      </c>
      <c r="BP454" s="42">
        <f t="shared" si="492"/>
        <v>153097952.91212666</v>
      </c>
      <c r="BQ454" s="42">
        <f t="shared" si="490"/>
        <v>33222255781.931484</v>
      </c>
      <c r="BR454" s="42">
        <f t="shared" si="488"/>
        <v>376051064185011.37</v>
      </c>
      <c r="BS454" s="42">
        <f t="shared" si="495"/>
        <v>53.886576789136726</v>
      </c>
      <c r="BT454" s="46">
        <f t="shared" si="491"/>
        <v>11319.251367317853</v>
      </c>
      <c r="BU454" s="41">
        <v>166</v>
      </c>
      <c r="BV454" s="41">
        <v>1</v>
      </c>
      <c r="BX454" s="42">
        <f t="shared" si="486"/>
        <v>886168.8294949648</v>
      </c>
      <c r="BY454" s="42">
        <f t="shared" si="484"/>
        <v>147104025.69616416</v>
      </c>
      <c r="BZ454" s="42">
        <f t="shared" si="482"/>
        <v>319698697025.74939</v>
      </c>
      <c r="CA454" s="42">
        <f t="shared" si="489"/>
        <v>10.346160212513341</v>
      </c>
      <c r="CB454" s="46">
        <f t="shared" si="485"/>
        <v>2173.2831274520704</v>
      </c>
      <c r="CC454" s="41">
        <v>111</v>
      </c>
      <c r="CD454" s="41">
        <v>1</v>
      </c>
      <c r="CF454" s="42">
        <f t="shared" si="481"/>
        <v>278.85562345751271</v>
      </c>
      <c r="CG454" s="42">
        <f t="shared" si="479"/>
        <v>30952.97420378391</v>
      </c>
      <c r="CH454" s="42">
        <f t="shared" si="478"/>
        <v>156102879.4071036</v>
      </c>
      <c r="CI454" s="42">
        <f t="shared" si="483"/>
        <v>24.008853363641965</v>
      </c>
      <c r="CJ454" s="46">
        <f t="shared" si="493"/>
        <v>5043.2271347940605</v>
      </c>
    </row>
    <row r="455" spans="1:88">
      <c r="A455" s="52">
        <v>20.010000000000002</v>
      </c>
      <c r="B455" s="39">
        <f t="shared" si="471"/>
        <v>3.2450000000000001</v>
      </c>
      <c r="C455" s="39">
        <f t="shared" ref="C455:C518" si="499">(100%+G455*0.5%)</f>
        <v>3.2450000000000001</v>
      </c>
      <c r="D455" s="39">
        <f t="shared" ref="D455:D518" si="500">A455*B455*C455*1</f>
        <v>210.70580025000001</v>
      </c>
      <c r="E455" s="40">
        <f t="shared" ref="E455:E518" si="501">POWER($F$1,G455)</f>
        <v>1.0776893985267463E+27</v>
      </c>
      <c r="F455" s="41">
        <f t="shared" si="472"/>
        <v>89.800000000000054</v>
      </c>
      <c r="G455" s="41">
        <v>449</v>
      </c>
      <c r="BE455" s="41">
        <v>263</v>
      </c>
      <c r="BF455" s="41">
        <v>1</v>
      </c>
      <c r="BH455" s="42">
        <f t="shared" si="498"/>
        <v>503018683710.49591</v>
      </c>
      <c r="BI455" s="42">
        <f t="shared" si="496"/>
        <v>132293913815860.42</v>
      </c>
      <c r="BJ455" s="42">
        <f t="shared" si="494"/>
        <v>2.2150955930620141E+17</v>
      </c>
      <c r="BK455" s="42">
        <f t="shared" si="474"/>
        <v>7.9465041993529626</v>
      </c>
      <c r="BL455" s="46">
        <f t="shared" si="497"/>
        <v>1674.3745265146515</v>
      </c>
      <c r="BM455" s="41">
        <v>218</v>
      </c>
      <c r="BN455" s="41">
        <v>1</v>
      </c>
      <c r="BP455" s="42">
        <f t="shared" si="492"/>
        <v>153097952.91212666</v>
      </c>
      <c r="BQ455" s="42">
        <f t="shared" si="490"/>
        <v>33375353734.843613</v>
      </c>
      <c r="BR455" s="42">
        <f t="shared" si="488"/>
        <v>432635858019923.37</v>
      </c>
      <c r="BS455" s="42">
        <f t="shared" si="495"/>
        <v>61.520540704801142</v>
      </c>
      <c r="BT455" s="46">
        <f t="shared" si="491"/>
        <v>12962.734761017824</v>
      </c>
      <c r="BU455" s="41">
        <v>167</v>
      </c>
      <c r="BV455" s="41">
        <v>1</v>
      </c>
      <c r="BX455" s="42">
        <f t="shared" si="486"/>
        <v>886168.8294949648</v>
      </c>
      <c r="BY455" s="42">
        <f t="shared" si="484"/>
        <v>147990194.52565911</v>
      </c>
      <c r="BZ455" s="42">
        <f t="shared" si="482"/>
        <v>367804091700.53223</v>
      </c>
      <c r="CA455" s="42">
        <f t="shared" si="489"/>
        <v>11.795249298880746</v>
      </c>
      <c r="CB455" s="46">
        <f t="shared" si="485"/>
        <v>2485.327442668919</v>
      </c>
      <c r="CC455" s="41">
        <v>112</v>
      </c>
      <c r="CD455" s="41">
        <v>1</v>
      </c>
      <c r="CF455" s="42">
        <f t="shared" si="481"/>
        <v>278.85562345751271</v>
      </c>
      <c r="CG455" s="42">
        <f t="shared" si="479"/>
        <v>31231.829827241425</v>
      </c>
      <c r="CH455" s="42">
        <f t="shared" si="478"/>
        <v>179591841.65064985</v>
      </c>
      <c r="CI455" s="42">
        <f t="shared" si="483"/>
        <v>27.290574829886367</v>
      </c>
      <c r="CJ455" s="46">
        <f t="shared" si="493"/>
        <v>5750.2824088137149</v>
      </c>
    </row>
    <row r="456" spans="1:88">
      <c r="A456" s="52">
        <v>20.010000000000002</v>
      </c>
      <c r="B456" s="39">
        <f t="shared" ref="B456:B519" si="502">(100%+G456*0.5%)</f>
        <v>3.25</v>
      </c>
      <c r="C456" s="39">
        <f t="shared" si="499"/>
        <v>3.25</v>
      </c>
      <c r="D456" s="39">
        <f t="shared" si="500"/>
        <v>211.355625</v>
      </c>
      <c r="E456" s="40">
        <f t="shared" si="501"/>
        <v>1.2379400392854177E+27</v>
      </c>
      <c r="F456" s="41">
        <f t="shared" ref="F456:F519" si="503">LOG(E456,2)</f>
        <v>90.000000000000057</v>
      </c>
      <c r="G456" s="41">
        <v>450</v>
      </c>
      <c r="BE456" s="41">
        <v>264</v>
      </c>
      <c r="BF456" s="41">
        <v>1</v>
      </c>
      <c r="BH456" s="42">
        <f t="shared" si="498"/>
        <v>503018683710.49591</v>
      </c>
      <c r="BI456" s="42">
        <f t="shared" si="496"/>
        <v>132796932499570.92</v>
      </c>
      <c r="BJ456" s="42">
        <f t="shared" si="494"/>
        <v>2.548397275103985E+17</v>
      </c>
      <c r="BK456" s="42">
        <f t="shared" si="474"/>
        <v>9.0795699355528026</v>
      </c>
      <c r="BL456" s="46">
        <f t="shared" si="497"/>
        <v>1919.0181784599724</v>
      </c>
      <c r="BM456" s="41">
        <v>219</v>
      </c>
      <c r="BN456" s="41">
        <v>1</v>
      </c>
      <c r="BP456" s="42">
        <f t="shared" si="492"/>
        <v>153097952.91212666</v>
      </c>
      <c r="BQ456" s="42">
        <f t="shared" si="490"/>
        <v>33528451687.755737</v>
      </c>
      <c r="BR456" s="42">
        <f t="shared" si="488"/>
        <v>497733842793745.5</v>
      </c>
      <c r="BS456" s="42">
        <f t="shared" si="495"/>
        <v>70.237632096435092</v>
      </c>
      <c r="BT456" s="46">
        <f t="shared" si="491"/>
        <v>14845.118630262101</v>
      </c>
      <c r="BU456" s="41">
        <v>168</v>
      </c>
      <c r="BV456" s="41">
        <v>1</v>
      </c>
      <c r="BX456" s="42">
        <f t="shared" si="486"/>
        <v>886168.8294949648</v>
      </c>
      <c r="BY456" s="42">
        <f t="shared" si="484"/>
        <v>148876363.3551541</v>
      </c>
      <c r="BZ456" s="42">
        <f t="shared" si="482"/>
        <v>423146950405.89673</v>
      </c>
      <c r="CA456" s="42">
        <f t="shared" si="489"/>
        <v>13.44781274394955</v>
      </c>
      <c r="CB456" s="46">
        <f t="shared" si="485"/>
        <v>2842.2708673804223</v>
      </c>
      <c r="CC456" s="41">
        <v>113</v>
      </c>
      <c r="CD456" s="41">
        <v>1</v>
      </c>
      <c r="CF456" s="42">
        <f t="shared" si="481"/>
        <v>278.85562345751271</v>
      </c>
      <c r="CG456" s="42">
        <f t="shared" si="479"/>
        <v>31510.685450698937</v>
      </c>
      <c r="CH456" s="42">
        <f t="shared" si="478"/>
        <v>206614721.87787849</v>
      </c>
      <c r="CI456" s="42">
        <f t="shared" si="483"/>
        <v>31.023414963074831</v>
      </c>
      <c r="CJ456" s="46">
        <f t="shared" si="493"/>
        <v>6556.9732591550328</v>
      </c>
    </row>
    <row r="457" spans="1:88">
      <c r="A457" s="52">
        <v>20.010000000000002</v>
      </c>
      <c r="B457" s="39">
        <f t="shared" si="502"/>
        <v>3.2549999999999999</v>
      </c>
      <c r="C457" s="39">
        <f t="shared" si="499"/>
        <v>3.2549999999999999</v>
      </c>
      <c r="D457" s="39">
        <f t="shared" si="500"/>
        <v>212.00645025000003</v>
      </c>
      <c r="E457" s="40">
        <f t="shared" si="501"/>
        <v>1.4220196867121242E+27</v>
      </c>
      <c r="F457" s="41">
        <f t="shared" si="503"/>
        <v>90.200000000000045</v>
      </c>
      <c r="G457" s="41">
        <v>451</v>
      </c>
      <c r="BE457" s="41">
        <v>265</v>
      </c>
      <c r="BF457" s="41">
        <v>1</v>
      </c>
      <c r="BH457" s="42">
        <f t="shared" si="498"/>
        <v>503018683710.49591</v>
      </c>
      <c r="BI457" s="42">
        <f t="shared" si="496"/>
        <v>133299951183281.42</v>
      </c>
      <c r="BJ457" s="42">
        <f t="shared" si="494"/>
        <v>2.9318433574182445E+17</v>
      </c>
      <c r="BK457" s="42">
        <f t="shared" si="474"/>
        <v>10.374369171474866</v>
      </c>
      <c r="BL457" s="46">
        <f t="shared" si="497"/>
        <v>2199.4331816274203</v>
      </c>
      <c r="BM457" s="49">
        <v>220</v>
      </c>
      <c r="BN457" s="41">
        <v>16</v>
      </c>
      <c r="BP457" s="42">
        <f t="shared" si="492"/>
        <v>2449567246.5940266</v>
      </c>
      <c r="BQ457" s="42">
        <f t="shared" si="490"/>
        <v>538904794250.68585</v>
      </c>
      <c r="BR457" s="42">
        <f t="shared" si="488"/>
        <v>572625655745749.12</v>
      </c>
      <c r="BS457" s="42">
        <f t="shared" si="495"/>
        <v>5.0119840524986108</v>
      </c>
      <c r="BT457" s="46">
        <f t="shared" si="491"/>
        <v>1062.5729476798404</v>
      </c>
      <c r="BU457" s="41">
        <v>169</v>
      </c>
      <c r="BV457" s="41">
        <v>1</v>
      </c>
      <c r="BX457" s="42">
        <f t="shared" si="486"/>
        <v>886168.8294949648</v>
      </c>
      <c r="BY457" s="42">
        <f t="shared" si="484"/>
        <v>149762532.18464905</v>
      </c>
      <c r="BZ457" s="42">
        <f t="shared" si="482"/>
        <v>486816003093.03979</v>
      </c>
      <c r="CA457" s="42">
        <f t="shared" si="489"/>
        <v>15.332486726831773</v>
      </c>
      <c r="CB457" s="46">
        <f t="shared" si="485"/>
        <v>3250.586084460846</v>
      </c>
      <c r="CC457" s="41">
        <v>114</v>
      </c>
      <c r="CD457" s="41">
        <v>1</v>
      </c>
      <c r="CF457" s="42">
        <f t="shared" si="481"/>
        <v>278.85562345751271</v>
      </c>
      <c r="CG457" s="42">
        <f t="shared" si="479"/>
        <v>31789.541074156448</v>
      </c>
      <c r="CH457" s="42">
        <f t="shared" si="478"/>
        <v>237703126.51027244</v>
      </c>
      <c r="CI457" s="42">
        <f t="shared" si="483"/>
        <v>35.269683404710008</v>
      </c>
      <c r="CJ457" s="46">
        <f t="shared" si="493"/>
        <v>7477.4003800739047</v>
      </c>
    </row>
    <row r="458" spans="1:88">
      <c r="A458" s="52">
        <v>20.010000000000002</v>
      </c>
      <c r="B458" s="39">
        <f t="shared" si="502"/>
        <v>3.2600000000000002</v>
      </c>
      <c r="C458" s="39">
        <f t="shared" si="499"/>
        <v>3.2600000000000002</v>
      </c>
      <c r="D458" s="39">
        <f t="shared" si="500"/>
        <v>212.65827600000003</v>
      </c>
      <c r="E458" s="40">
        <f t="shared" si="501"/>
        <v>1.6334716748996162E+27</v>
      </c>
      <c r="F458" s="41">
        <f t="shared" si="503"/>
        <v>90.400000000000048</v>
      </c>
      <c r="G458" s="41">
        <v>452</v>
      </c>
      <c r="BE458" s="41">
        <v>266</v>
      </c>
      <c r="BF458" s="41">
        <v>1</v>
      </c>
      <c r="BH458" s="42">
        <f t="shared" si="498"/>
        <v>503018683710.49591</v>
      </c>
      <c r="BI458" s="42">
        <f t="shared" si="496"/>
        <v>133802969866991.91</v>
      </c>
      <c r="BJ458" s="42">
        <f t="shared" si="494"/>
        <v>3.372976919258848E+17</v>
      </c>
      <c r="BK458" s="42">
        <f t="shared" si="474"/>
        <v>11.854011044988276</v>
      </c>
      <c r="BL458" s="46">
        <f t="shared" si="497"/>
        <v>2520.8535525121656</v>
      </c>
      <c r="BM458" s="41">
        <v>221</v>
      </c>
      <c r="BN458" s="41">
        <v>1</v>
      </c>
      <c r="BP458" s="42">
        <f t="shared" si="492"/>
        <v>2449567246.5940266</v>
      </c>
      <c r="BQ458" s="42">
        <f t="shared" si="490"/>
        <v>541354361497.27985</v>
      </c>
      <c r="BR458" s="42">
        <f t="shared" si="488"/>
        <v>658784554542741.75</v>
      </c>
      <c r="BS458" s="42">
        <f t="shared" si="495"/>
        <v>5.7224167013147609</v>
      </c>
      <c r="BT458" s="46">
        <f t="shared" si="491"/>
        <v>1216.9192702552041</v>
      </c>
      <c r="BU458" s="49">
        <v>170</v>
      </c>
      <c r="BV458" s="41">
        <v>1</v>
      </c>
      <c r="BX458" s="42">
        <f t="shared" si="486"/>
        <v>886168.8294949648</v>
      </c>
      <c r="BY458" s="42">
        <f t="shared" si="484"/>
        <v>150648701.014144</v>
      </c>
      <c r="BZ458" s="42">
        <f t="shared" si="482"/>
        <v>560063735398.40637</v>
      </c>
      <c r="CA458" s="42">
        <f t="shared" si="489"/>
        <v>17.481945927166638</v>
      </c>
      <c r="CB458" s="46">
        <f t="shared" si="485"/>
        <v>3717.6804819964791</v>
      </c>
      <c r="CC458" s="41">
        <v>115</v>
      </c>
      <c r="CD458" s="41">
        <v>1</v>
      </c>
      <c r="CF458" s="42">
        <f t="shared" si="481"/>
        <v>278.85562345751271</v>
      </c>
      <c r="CG458" s="42">
        <f t="shared" si="479"/>
        <v>32068.39669761396</v>
      </c>
      <c r="CH458" s="42">
        <f t="shared" si="478"/>
        <v>273468620.80000216</v>
      </c>
      <c r="CI458" s="42">
        <f t="shared" si="483"/>
        <v>40.100331627833519</v>
      </c>
      <c r="CJ458" s="46">
        <f t="shared" si="493"/>
        <v>8527.6673910033514</v>
      </c>
    </row>
    <row r="459" spans="1:88">
      <c r="A459" s="52">
        <v>20.010000000000002</v>
      </c>
      <c r="B459" s="39">
        <f t="shared" si="502"/>
        <v>3.2650000000000001</v>
      </c>
      <c r="C459" s="39">
        <f t="shared" si="499"/>
        <v>3.2650000000000001</v>
      </c>
      <c r="D459" s="39">
        <f t="shared" si="500"/>
        <v>213.31110225</v>
      </c>
      <c r="E459" s="40">
        <f t="shared" si="501"/>
        <v>1.8763662258914404E+27</v>
      </c>
      <c r="F459" s="41">
        <f t="shared" si="503"/>
        <v>90.600000000000051</v>
      </c>
      <c r="G459" s="41">
        <v>453</v>
      </c>
      <c r="BE459" s="41">
        <v>267</v>
      </c>
      <c r="BF459" s="41">
        <v>1</v>
      </c>
      <c r="BH459" s="42">
        <f t="shared" si="498"/>
        <v>503018683710.49591</v>
      </c>
      <c r="BI459" s="42">
        <f t="shared" si="496"/>
        <v>134305988550702.41</v>
      </c>
      <c r="BJ459" s="42">
        <f t="shared" si="494"/>
        <v>3.8804755739308749E+17</v>
      </c>
      <c r="BK459" s="42">
        <f t="shared" si="474"/>
        <v>13.544909773314657</v>
      </c>
      <c r="BL459" s="46">
        <f t="shared" si="497"/>
        <v>2889.2796336225474</v>
      </c>
      <c r="BM459" s="41">
        <v>222</v>
      </c>
      <c r="BN459" s="41">
        <v>1</v>
      </c>
      <c r="BP459" s="42">
        <f t="shared" si="492"/>
        <v>2449567246.5940266</v>
      </c>
      <c r="BQ459" s="42">
        <f t="shared" si="490"/>
        <v>543803928743.8739</v>
      </c>
      <c r="BR459" s="42">
        <f t="shared" si="488"/>
        <v>757905385533371.75</v>
      </c>
      <c r="BS459" s="42">
        <f t="shared" si="495"/>
        <v>6.5337000415453028</v>
      </c>
      <c r="BT459" s="46">
        <f t="shared" si="491"/>
        <v>1393.7107576328995</v>
      </c>
      <c r="BU459" s="41">
        <v>171</v>
      </c>
      <c r="BV459" s="41">
        <v>1</v>
      </c>
      <c r="BX459" s="42">
        <f t="shared" si="486"/>
        <v>886168.8294949648</v>
      </c>
      <c r="BY459" s="42">
        <f t="shared" si="484"/>
        <v>151534869.84363899</v>
      </c>
      <c r="BZ459" s="42">
        <f t="shared" si="482"/>
        <v>644331015919.18042</v>
      </c>
      <c r="CA459" s="42">
        <f t="shared" si="489"/>
        <v>19.933474145234069</v>
      </c>
      <c r="CB459" s="46">
        <f t="shared" si="485"/>
        <v>4252.0313415917562</v>
      </c>
      <c r="CC459" s="41">
        <v>116</v>
      </c>
      <c r="CD459" s="41">
        <v>1</v>
      </c>
      <c r="CF459" s="42">
        <f t="shared" si="481"/>
        <v>278.85562345751271</v>
      </c>
      <c r="CG459" s="42">
        <f t="shared" si="479"/>
        <v>32347.252321071475</v>
      </c>
      <c r="CH459" s="42">
        <f t="shared" si="478"/>
        <v>314614753.86678612</v>
      </c>
      <c r="CI459" s="42">
        <f t="shared" si="483"/>
        <v>45.59615579923009</v>
      </c>
      <c r="CJ459" s="46">
        <f t="shared" si="493"/>
        <v>9726.1662518965004</v>
      </c>
    </row>
    <row r="460" spans="1:88">
      <c r="A460" s="52">
        <v>20.010000000000002</v>
      </c>
      <c r="B460" s="39">
        <f t="shared" si="502"/>
        <v>3.27</v>
      </c>
      <c r="C460" s="39">
        <f t="shared" si="499"/>
        <v>3.27</v>
      </c>
      <c r="D460" s="39">
        <f t="shared" si="500"/>
        <v>213.96492900000004</v>
      </c>
      <c r="E460" s="40">
        <f t="shared" si="501"/>
        <v>2.1553787970534931E+27</v>
      </c>
      <c r="F460" s="41">
        <f t="shared" si="503"/>
        <v>90.800000000000054</v>
      </c>
      <c r="G460" s="41">
        <v>454</v>
      </c>
      <c r="BE460" s="41">
        <v>268</v>
      </c>
      <c r="BF460" s="41">
        <v>1</v>
      </c>
      <c r="BH460" s="42">
        <f t="shared" si="498"/>
        <v>503018683710.49591</v>
      </c>
      <c r="BI460" s="42">
        <f t="shared" si="496"/>
        <v>134809007234412.91</v>
      </c>
      <c r="BJ460" s="42">
        <f t="shared" si="494"/>
        <v>4.4643220889447085E+17</v>
      </c>
      <c r="BK460" s="42">
        <f t="shared" si="474"/>
        <v>15.477257773916648</v>
      </c>
      <c r="BL460" s="46">
        <f t="shared" si="497"/>
        <v>3311.5903607107743</v>
      </c>
      <c r="BM460" s="41">
        <v>223</v>
      </c>
      <c r="BN460" s="41">
        <v>1</v>
      </c>
      <c r="BP460" s="42">
        <f t="shared" si="492"/>
        <v>2449567246.5940266</v>
      </c>
      <c r="BQ460" s="42">
        <f t="shared" si="490"/>
        <v>546253495990.4679</v>
      </c>
      <c r="BR460" s="42">
        <f t="shared" si="488"/>
        <v>871937907997010.75</v>
      </c>
      <c r="BS460" s="42">
        <f t="shared" si="495"/>
        <v>7.4601702013109037</v>
      </c>
      <c r="BT460" s="46">
        <f t="shared" si="491"/>
        <v>1596.2147874514035</v>
      </c>
      <c r="BU460" s="41">
        <v>172</v>
      </c>
      <c r="BV460" s="41">
        <v>1</v>
      </c>
      <c r="BX460" s="42">
        <f t="shared" si="486"/>
        <v>886168.8294949648</v>
      </c>
      <c r="BY460" s="42">
        <f t="shared" si="484"/>
        <v>152421038.67313394</v>
      </c>
      <c r="BZ460" s="42">
        <f t="shared" si="482"/>
        <v>741275426724.64758</v>
      </c>
      <c r="CA460" s="42">
        <f t="shared" si="489"/>
        <v>22.729615688083921</v>
      </c>
      <c r="CB460" s="46">
        <f t="shared" si="485"/>
        <v>4863.3406068981631</v>
      </c>
      <c r="CC460" s="41">
        <v>117</v>
      </c>
      <c r="CD460" s="41">
        <v>1</v>
      </c>
      <c r="CF460" s="42">
        <f t="shared" si="481"/>
        <v>278.85562345751271</v>
      </c>
      <c r="CG460" s="42">
        <f t="shared" si="479"/>
        <v>32626.107944528987</v>
      </c>
      <c r="CH460" s="42">
        <f t="shared" si="478"/>
        <v>361950891.95539296</v>
      </c>
      <c r="CI460" s="42">
        <f t="shared" si="483"/>
        <v>51.849167600689519</v>
      </c>
      <c r="CJ460" s="46">
        <f t="shared" si="493"/>
        <v>11093.903464390636</v>
      </c>
    </row>
    <row r="461" spans="1:88">
      <c r="A461" s="52">
        <v>20.010000000000002</v>
      </c>
      <c r="B461" s="39">
        <f t="shared" si="502"/>
        <v>3.2749999999999999</v>
      </c>
      <c r="C461" s="39">
        <f t="shared" si="499"/>
        <v>3.2749999999999999</v>
      </c>
      <c r="D461" s="39">
        <f t="shared" si="500"/>
        <v>214.61975625000002</v>
      </c>
      <c r="E461" s="40">
        <f t="shared" si="501"/>
        <v>2.4758800785708359E+27</v>
      </c>
      <c r="F461" s="41">
        <f t="shared" si="503"/>
        <v>91.000000000000043</v>
      </c>
      <c r="G461" s="41">
        <v>455</v>
      </c>
      <c r="BE461" s="41">
        <v>269</v>
      </c>
      <c r="BF461" s="41">
        <v>1</v>
      </c>
      <c r="BH461" s="42">
        <f t="shared" si="498"/>
        <v>503018683710.49591</v>
      </c>
      <c r="BI461" s="42">
        <f t="shared" si="496"/>
        <v>135312025918123.41</v>
      </c>
      <c r="BJ461" s="42">
        <f t="shared" si="494"/>
        <v>5.1360006621326483E+17</v>
      </c>
      <c r="BK461" s="42">
        <f t="shared" si="474"/>
        <v>17.68556657045729</v>
      </c>
      <c r="BL461" s="46">
        <f t="shared" si="497"/>
        <v>3795.6719864946926</v>
      </c>
      <c r="BM461" s="41">
        <v>224</v>
      </c>
      <c r="BN461" s="41">
        <v>1</v>
      </c>
      <c r="BP461" s="42">
        <f t="shared" si="492"/>
        <v>2449567246.5940266</v>
      </c>
      <c r="BQ461" s="42">
        <f t="shared" si="490"/>
        <v>548703063237.06195</v>
      </c>
      <c r="BR461" s="42">
        <f t="shared" si="488"/>
        <v>1003125129322780</v>
      </c>
      <c r="BS461" s="42">
        <f t="shared" si="495"/>
        <v>8.5182038312155317</v>
      </c>
      <c r="BT461" s="46">
        <f t="shared" si="491"/>
        <v>1828.1748299432936</v>
      </c>
      <c r="BU461" s="41">
        <v>173</v>
      </c>
      <c r="BV461" s="41">
        <v>1</v>
      </c>
      <c r="BX461" s="42">
        <f t="shared" si="486"/>
        <v>886168.8294949648</v>
      </c>
      <c r="BY461" s="42">
        <f t="shared" si="484"/>
        <v>153307207.50262892</v>
      </c>
      <c r="BZ461" s="42">
        <f t="shared" si="482"/>
        <v>852803853894.9613</v>
      </c>
      <c r="CA461" s="42">
        <f t="shared" si="489"/>
        <v>25.918918971703498</v>
      </c>
      <c r="CB461" s="46">
        <f t="shared" si="485"/>
        <v>5562.7120719705063</v>
      </c>
      <c r="CC461" s="41">
        <v>118</v>
      </c>
      <c r="CD461" s="41">
        <v>1</v>
      </c>
      <c r="CF461" s="42">
        <f t="shared" si="481"/>
        <v>278.85562345751271</v>
      </c>
      <c r="CG461" s="42">
        <f t="shared" si="479"/>
        <v>32904.963567986502</v>
      </c>
      <c r="CH461" s="42">
        <f t="shared" si="478"/>
        <v>416408131.78464746</v>
      </c>
      <c r="CI461" s="42">
        <f t="shared" si="483"/>
        <v>58.9641565283438</v>
      </c>
      <c r="CJ461" s="46">
        <f t="shared" si="493"/>
        <v>12654.872901599994</v>
      </c>
    </row>
    <row r="462" spans="1:88">
      <c r="A462" s="52">
        <v>20.010000000000002</v>
      </c>
      <c r="B462" s="39">
        <f t="shared" si="502"/>
        <v>3.2800000000000002</v>
      </c>
      <c r="C462" s="39">
        <f t="shared" si="499"/>
        <v>3.2800000000000002</v>
      </c>
      <c r="D462" s="39">
        <f t="shared" si="500"/>
        <v>215.27558400000004</v>
      </c>
      <c r="E462" s="40">
        <f t="shared" si="501"/>
        <v>2.844039373424249E+27</v>
      </c>
      <c r="F462" s="41">
        <f t="shared" si="503"/>
        <v>91.200000000000045</v>
      </c>
      <c r="G462" s="41">
        <v>456</v>
      </c>
      <c r="BE462" s="49">
        <v>270</v>
      </c>
      <c r="BF462" s="41">
        <v>1</v>
      </c>
      <c r="BH462" s="42">
        <f t="shared" si="498"/>
        <v>503018683710.49591</v>
      </c>
      <c r="BI462" s="42">
        <f t="shared" si="496"/>
        <v>135815044601833.89</v>
      </c>
      <c r="BJ462" s="42">
        <f t="shared" si="494"/>
        <v>5.9087227111101952E+17</v>
      </c>
      <c r="BK462" s="42">
        <f t="shared" si="474"/>
        <v>20.209285203443841</v>
      </c>
      <c r="BL462" s="46">
        <f t="shared" si="497"/>
        <v>4350.5656743939326</v>
      </c>
      <c r="BM462" s="41">
        <v>225</v>
      </c>
      <c r="BN462" s="41">
        <v>1</v>
      </c>
      <c r="BP462" s="42">
        <f t="shared" si="492"/>
        <v>2449567246.5940266</v>
      </c>
      <c r="BQ462" s="42">
        <f t="shared" si="490"/>
        <v>551152630483.65601</v>
      </c>
      <c r="BR462" s="42">
        <f t="shared" si="488"/>
        <v>1154047404513707.2</v>
      </c>
      <c r="BS462" s="42">
        <f t="shared" si="495"/>
        <v>9.7265088888733278</v>
      </c>
      <c r="BT462" s="46">
        <f t="shared" si="491"/>
        <v>2093.879881333397</v>
      </c>
      <c r="BU462" s="41">
        <v>174</v>
      </c>
      <c r="BV462" s="41">
        <v>1</v>
      </c>
      <c r="BX462" s="42">
        <f t="shared" si="486"/>
        <v>886168.8294949648</v>
      </c>
      <c r="BY462" s="42">
        <f t="shared" si="484"/>
        <v>154193376.33212388</v>
      </c>
      <c r="BZ462" s="42">
        <f t="shared" si="482"/>
        <v>981109978583.82239</v>
      </c>
      <c r="CA462" s="42">
        <f t="shared" si="489"/>
        <v>29.556785414902322</v>
      </c>
      <c r="CB462" s="46">
        <f t="shared" si="485"/>
        <v>6362.8542413557807</v>
      </c>
      <c r="CC462" s="41">
        <v>119</v>
      </c>
      <c r="CD462" s="41">
        <v>1</v>
      </c>
      <c r="CF462" s="42">
        <f t="shared" si="481"/>
        <v>278.85562345751271</v>
      </c>
      <c r="CG462" s="42">
        <f t="shared" si="479"/>
        <v>33183.81919144401</v>
      </c>
      <c r="CH462" s="42">
        <f t="shared" si="478"/>
        <v>479057606.73038036</v>
      </c>
      <c r="CI462" s="42">
        <f t="shared" si="483"/>
        <v>67.060470490806267</v>
      </c>
      <c r="CJ462" s="46">
        <f t="shared" si="493"/>
        <v>14436.481948223089</v>
      </c>
    </row>
    <row r="463" spans="1:88">
      <c r="A463" s="52">
        <v>20.010000000000002</v>
      </c>
      <c r="B463" s="39">
        <f t="shared" si="502"/>
        <v>3.2850000000000001</v>
      </c>
      <c r="C463" s="39">
        <f t="shared" si="499"/>
        <v>3.2850000000000001</v>
      </c>
      <c r="D463" s="39">
        <f t="shared" si="500"/>
        <v>215.93241225000006</v>
      </c>
      <c r="E463" s="40">
        <f t="shared" si="501"/>
        <v>3.2669433497992334E+27</v>
      </c>
      <c r="F463" s="41">
        <f t="shared" si="503"/>
        <v>91.400000000000048</v>
      </c>
      <c r="G463" s="41">
        <v>457</v>
      </c>
      <c r="BE463" s="41">
        <v>271</v>
      </c>
      <c r="BF463" s="41">
        <v>1</v>
      </c>
      <c r="BH463" s="42">
        <f t="shared" si="498"/>
        <v>503018683710.49591</v>
      </c>
      <c r="BI463" s="42">
        <f t="shared" si="496"/>
        <v>136318063285544.39</v>
      </c>
      <c r="BJ463" s="42">
        <f t="shared" si="494"/>
        <v>6.7976866133529562E+17</v>
      </c>
      <c r="BK463" s="42">
        <f t="shared" si="474"/>
        <v>23.09350725993032</v>
      </c>
      <c r="BL463" s="46">
        <f t="shared" si="497"/>
        <v>4986.6367299496433</v>
      </c>
      <c r="BM463" s="41">
        <v>226</v>
      </c>
      <c r="BN463" s="41">
        <v>1</v>
      </c>
      <c r="BP463" s="42">
        <f t="shared" si="492"/>
        <v>2449567246.5940266</v>
      </c>
      <c r="BQ463" s="42">
        <f t="shared" si="490"/>
        <v>553602197730.25</v>
      </c>
      <c r="BR463" s="42">
        <f t="shared" si="488"/>
        <v>1327673166670495.5</v>
      </c>
      <c r="BS463" s="42">
        <f t="shared" si="495"/>
        <v>11.106456908256177</v>
      </c>
      <c r="BT463" s="46">
        <f t="shared" si="491"/>
        <v>2398.2440317504338</v>
      </c>
      <c r="BU463" s="41">
        <v>175</v>
      </c>
      <c r="BV463" s="41">
        <v>1</v>
      </c>
      <c r="BX463" s="42">
        <f t="shared" si="486"/>
        <v>886168.8294949648</v>
      </c>
      <c r="BY463" s="42">
        <f t="shared" si="484"/>
        <v>155079545.16161883</v>
      </c>
      <c r="BZ463" s="42">
        <f t="shared" si="482"/>
        <v>1128717405388.813</v>
      </c>
      <c r="CA463" s="42">
        <f t="shared" si="489"/>
        <v>33.706438557375954</v>
      </c>
      <c r="CB463" s="46">
        <f t="shared" si="485"/>
        <v>7278.3125860506016</v>
      </c>
      <c r="CC463" s="49">
        <v>120</v>
      </c>
      <c r="CD463" s="41">
        <v>14</v>
      </c>
      <c r="CE463" s="41" t="s">
        <v>22</v>
      </c>
      <c r="CF463" s="42">
        <f t="shared" si="481"/>
        <v>3903.9787284051781</v>
      </c>
      <c r="CG463" s="42">
        <f t="shared" si="479"/>
        <v>468477.44740862137</v>
      </c>
      <c r="CH463" s="42">
        <f t="shared" si="478"/>
        <v>551131545.60000443</v>
      </c>
      <c r="CI463" s="42">
        <f t="shared" si="483"/>
        <v>5.4481460923660165</v>
      </c>
      <c r="CJ463" s="46">
        <f t="shared" si="493"/>
        <v>1176.4313280150056</v>
      </c>
    </row>
    <row r="464" spans="1:88">
      <c r="A464" s="52">
        <v>20.010000000000002</v>
      </c>
      <c r="B464" s="39">
        <f t="shared" si="502"/>
        <v>3.29</v>
      </c>
      <c r="C464" s="39">
        <f t="shared" si="499"/>
        <v>3.29</v>
      </c>
      <c r="D464" s="39">
        <f t="shared" si="500"/>
        <v>216.59024100000002</v>
      </c>
      <c r="E464" s="40">
        <f t="shared" si="501"/>
        <v>3.752732451782883E+27</v>
      </c>
      <c r="F464" s="41">
        <f t="shared" si="503"/>
        <v>91.600000000000051</v>
      </c>
      <c r="G464" s="41">
        <v>458</v>
      </c>
      <c r="BE464" s="41">
        <v>272</v>
      </c>
      <c r="BF464" s="41">
        <v>1</v>
      </c>
      <c r="BH464" s="42">
        <f t="shared" si="498"/>
        <v>503018683710.49591</v>
      </c>
      <c r="BI464" s="42">
        <f t="shared" si="496"/>
        <v>136821081969254.89</v>
      </c>
      <c r="BJ464" s="42">
        <f t="shared" si="494"/>
        <v>7.8203765012144461E+17</v>
      </c>
      <c r="BK464" s="42">
        <f t="shared" si="474"/>
        <v>26.38977923170911</v>
      </c>
      <c r="BL464" s="46">
        <f t="shared" si="497"/>
        <v>5715.7686437326711</v>
      </c>
      <c r="BM464" s="41">
        <v>227</v>
      </c>
      <c r="BN464" s="41">
        <v>1</v>
      </c>
      <c r="BP464" s="42">
        <f t="shared" si="492"/>
        <v>2449567246.5940266</v>
      </c>
      <c r="BQ464" s="42">
        <f t="shared" si="490"/>
        <v>556051764976.84399</v>
      </c>
      <c r="BR464" s="42">
        <f t="shared" si="488"/>
        <v>1527417285393442</v>
      </c>
      <c r="BS464" s="42">
        <f t="shared" si="495"/>
        <v>12.68246267855679</v>
      </c>
      <c r="BT464" s="46">
        <f t="shared" si="491"/>
        <v>2746.8976480221208</v>
      </c>
      <c r="BU464" s="41">
        <v>176</v>
      </c>
      <c r="BV464" s="41">
        <v>1</v>
      </c>
      <c r="BX464" s="42">
        <f t="shared" si="486"/>
        <v>886168.8294949648</v>
      </c>
      <c r="BY464" s="42">
        <f t="shared" si="484"/>
        <v>155965713.99111381</v>
      </c>
      <c r="BZ464" s="42">
        <f t="shared" si="482"/>
        <v>1298529275573.7236</v>
      </c>
      <c r="CA464" s="42">
        <f t="shared" si="489"/>
        <v>38.440030455223685</v>
      </c>
      <c r="CB464" s="46">
        <f t="shared" si="485"/>
        <v>8325.7354603442382</v>
      </c>
      <c r="CC464" s="41">
        <v>121</v>
      </c>
      <c r="CD464" s="41">
        <v>1</v>
      </c>
      <c r="CE464" s="41" t="s">
        <v>84</v>
      </c>
      <c r="CF464" s="42">
        <f t="shared" si="481"/>
        <v>3903.9787284051781</v>
      </c>
      <c r="CG464" s="42">
        <f t="shared" si="479"/>
        <v>472381.42613702657</v>
      </c>
      <c r="CH464" s="42">
        <f t="shared" si="478"/>
        <v>634047497.83873022</v>
      </c>
      <c r="CI464" s="42">
        <f t="shared" si="483"/>
        <v>6.1971227064233192</v>
      </c>
      <c r="CJ464" s="46">
        <f t="shared" si="493"/>
        <v>1342.2363004907991</v>
      </c>
    </row>
    <row r="465" spans="1:88">
      <c r="A465" s="52">
        <v>20.010000000000002</v>
      </c>
      <c r="B465" s="39">
        <f t="shared" si="502"/>
        <v>3.2949999999999999</v>
      </c>
      <c r="C465" s="39">
        <f t="shared" si="499"/>
        <v>3.2949999999999999</v>
      </c>
      <c r="D465" s="39">
        <f t="shared" si="500"/>
        <v>217.24907025000002</v>
      </c>
      <c r="E465" s="40">
        <f t="shared" si="501"/>
        <v>4.3107575941069867E+27</v>
      </c>
      <c r="F465" s="41">
        <f t="shared" si="503"/>
        <v>91.80000000000004</v>
      </c>
      <c r="G465" s="41">
        <v>459</v>
      </c>
      <c r="BE465" s="41">
        <v>273</v>
      </c>
      <c r="BF465" s="41">
        <v>1</v>
      </c>
      <c r="BH465" s="42">
        <f t="shared" si="498"/>
        <v>503018683710.49591</v>
      </c>
      <c r="BI465" s="42">
        <f t="shared" si="496"/>
        <v>137324100652965.39</v>
      </c>
      <c r="BJ465" s="42">
        <f t="shared" si="494"/>
        <v>8.996905983530775E+17</v>
      </c>
      <c r="BK465" s="42">
        <f t="shared" si="474"/>
        <v>30.15702473555692</v>
      </c>
      <c r="BL465" s="46">
        <f t="shared" si="497"/>
        <v>6551.5855853059938</v>
      </c>
      <c r="BM465" s="41">
        <v>228</v>
      </c>
      <c r="BN465" s="41">
        <v>1</v>
      </c>
      <c r="BP465" s="42">
        <f t="shared" si="492"/>
        <v>2449567246.5940266</v>
      </c>
      <c r="BQ465" s="42">
        <f t="shared" si="490"/>
        <v>558501332223.43811</v>
      </c>
      <c r="BR465" s="42">
        <f t="shared" si="488"/>
        <v>1757208199908349.2</v>
      </c>
      <c r="BS465" s="42">
        <f t="shared" si="495"/>
        <v>14.482418104245998</v>
      </c>
      <c r="BT465" s="46">
        <f t="shared" si="491"/>
        <v>3146.2918681192109</v>
      </c>
      <c r="BU465" s="41">
        <v>177</v>
      </c>
      <c r="BV465" s="41">
        <v>1</v>
      </c>
      <c r="BX465" s="42">
        <f t="shared" si="486"/>
        <v>886168.8294949648</v>
      </c>
      <c r="BY465" s="42">
        <f t="shared" si="484"/>
        <v>156851882.82060876</v>
      </c>
      <c r="BZ465" s="42">
        <f t="shared" si="482"/>
        <v>1493885340096.4617</v>
      </c>
      <c r="CA465" s="42">
        <f t="shared" si="489"/>
        <v>43.839904829628615</v>
      </c>
      <c r="CB465" s="46">
        <f t="shared" si="485"/>
        <v>9524.1785640853013</v>
      </c>
      <c r="CC465" s="41">
        <v>122</v>
      </c>
      <c r="CD465" s="41">
        <v>1</v>
      </c>
      <c r="CF465" s="42">
        <f t="shared" si="481"/>
        <v>3903.9787284051781</v>
      </c>
      <c r="CG465" s="42">
        <f t="shared" si="479"/>
        <v>476285.40486543172</v>
      </c>
      <c r="CH465" s="42">
        <f t="shared" si="478"/>
        <v>729436201.21897256</v>
      </c>
      <c r="CI465" s="42">
        <f t="shared" si="483"/>
        <v>7.0495616565969339</v>
      </c>
      <c r="CJ465" s="46">
        <f t="shared" si="493"/>
        <v>1531.5107155657338</v>
      </c>
    </row>
    <row r="466" spans="1:88">
      <c r="A466" s="52">
        <v>20.010000000000002</v>
      </c>
      <c r="B466" s="39">
        <f t="shared" si="502"/>
        <v>3.3000000000000003</v>
      </c>
      <c r="C466" s="39">
        <f t="shared" si="499"/>
        <v>3.3000000000000003</v>
      </c>
      <c r="D466" s="39">
        <f t="shared" si="500"/>
        <v>217.90890000000007</v>
      </c>
      <c r="E466" s="40">
        <f t="shared" si="501"/>
        <v>4.9517601571416728E+27</v>
      </c>
      <c r="F466" s="41">
        <f t="shared" si="503"/>
        <v>92.000000000000043</v>
      </c>
      <c r="G466" s="41">
        <v>460</v>
      </c>
      <c r="BE466" s="41">
        <v>274</v>
      </c>
      <c r="BF466" s="41">
        <v>1</v>
      </c>
      <c r="BH466" s="42">
        <f t="shared" si="498"/>
        <v>503018683710.49591</v>
      </c>
      <c r="BI466" s="42">
        <f t="shared" si="496"/>
        <v>137827119336675.87</v>
      </c>
      <c r="BJ466" s="42">
        <f t="shared" si="494"/>
        <v>1.0350413548114652E+18</v>
      </c>
      <c r="BK466" s="42">
        <f t="shared" si="474"/>
        <v>34.462601215236923</v>
      </c>
      <c r="BL466" s="46">
        <f t="shared" si="497"/>
        <v>7509.7075219509443</v>
      </c>
      <c r="BM466" s="41">
        <v>229</v>
      </c>
      <c r="BN466" s="41">
        <v>1</v>
      </c>
      <c r="BP466" s="42">
        <f t="shared" si="492"/>
        <v>2449567246.5940266</v>
      </c>
      <c r="BQ466" s="42">
        <f t="shared" si="490"/>
        <v>560950899470.0321</v>
      </c>
      <c r="BR466" s="42">
        <f t="shared" si="488"/>
        <v>2021565146116137.2</v>
      </c>
      <c r="BS466" s="42">
        <f t="shared" si="495"/>
        <v>16.538187986184234</v>
      </c>
      <c r="BT466" s="46">
        <f t="shared" si="491"/>
        <v>3603.818352062623</v>
      </c>
      <c r="BU466" s="41">
        <v>178</v>
      </c>
      <c r="BV466" s="41">
        <v>1</v>
      </c>
      <c r="BX466" s="42">
        <f t="shared" si="486"/>
        <v>886168.8294949648</v>
      </c>
      <c r="BY466" s="42">
        <f t="shared" si="484"/>
        <v>157738051.65010375</v>
      </c>
      <c r="BZ466" s="42">
        <f t="shared" si="482"/>
        <v>1718627613956.2585</v>
      </c>
      <c r="CA466" s="42">
        <f t="shared" si="489"/>
        <v>50.000039211416116</v>
      </c>
      <c r="CB466" s="46">
        <f t="shared" si="485"/>
        <v>10895.453544516557</v>
      </c>
      <c r="CC466" s="41">
        <v>123</v>
      </c>
      <c r="CD466" s="41">
        <v>1</v>
      </c>
      <c r="CF466" s="42">
        <f t="shared" si="481"/>
        <v>3903.9787284051781</v>
      </c>
      <c r="CG466" s="42">
        <f t="shared" si="479"/>
        <v>480189.38359383692</v>
      </c>
      <c r="CH466" s="42">
        <f t="shared" si="478"/>
        <v>839173639.62707627</v>
      </c>
      <c r="CI466" s="42">
        <f t="shared" si="483"/>
        <v>8.0198142717694267</v>
      </c>
      <c r="CJ466" s="46">
        <f t="shared" si="493"/>
        <v>1747.5889061655773</v>
      </c>
    </row>
    <row r="467" spans="1:88">
      <c r="A467" s="52">
        <v>20.010000000000002</v>
      </c>
      <c r="B467" s="39">
        <f t="shared" si="502"/>
        <v>3.3050000000000002</v>
      </c>
      <c r="C467" s="39">
        <f t="shared" si="499"/>
        <v>3.3050000000000002</v>
      </c>
      <c r="D467" s="39">
        <f t="shared" si="500"/>
        <v>218.56973025000005</v>
      </c>
      <c r="E467" s="40">
        <f t="shared" si="501"/>
        <v>5.6880787468485001E+27</v>
      </c>
      <c r="F467" s="41">
        <f t="shared" si="503"/>
        <v>92.200000000000045</v>
      </c>
      <c r="G467" s="41">
        <v>461</v>
      </c>
      <c r="BE467" s="41">
        <v>275</v>
      </c>
      <c r="BF467" s="41">
        <v>1</v>
      </c>
      <c r="BH467" s="42">
        <f t="shared" si="498"/>
        <v>503018683710.49591</v>
      </c>
      <c r="BI467" s="42">
        <f t="shared" si="496"/>
        <v>138330138020386.37</v>
      </c>
      <c r="BJ467" s="42">
        <f t="shared" si="494"/>
        <v>1.1907517414767811E+18</v>
      </c>
      <c r="BK467" s="42">
        <f t="shared" si="474"/>
        <v>39.383508130754791</v>
      </c>
      <c r="BL467" s="46">
        <f t="shared" si="497"/>
        <v>8608.0427484377578</v>
      </c>
      <c r="BM467" s="49">
        <v>230</v>
      </c>
      <c r="BN467" s="41">
        <v>1</v>
      </c>
      <c r="BP467" s="42">
        <f t="shared" si="492"/>
        <v>2449567246.5940266</v>
      </c>
      <c r="BQ467" s="42">
        <f t="shared" si="490"/>
        <v>563400466716.6261</v>
      </c>
      <c r="BR467" s="42">
        <f t="shared" si="488"/>
        <v>2325686995071830.5</v>
      </c>
      <c r="BS467" s="42">
        <f t="shared" si="495"/>
        <v>18.886176570383515</v>
      </c>
      <c r="BT467" s="46">
        <f t="shared" si="491"/>
        <v>4127.9465184425962</v>
      </c>
      <c r="BU467" s="41">
        <v>179</v>
      </c>
      <c r="BV467" s="41">
        <v>1</v>
      </c>
      <c r="BX467" s="42">
        <f t="shared" si="486"/>
        <v>886168.8294949648</v>
      </c>
      <c r="BY467" s="42">
        <f t="shared" si="484"/>
        <v>158624220.4795987</v>
      </c>
      <c r="BZ467" s="42">
        <f t="shared" si="482"/>
        <v>1977175901963.1306</v>
      </c>
      <c r="CA467" s="42">
        <f t="shared" si="489"/>
        <v>57.027691484860611</v>
      </c>
      <c r="CB467" s="46">
        <f t="shared" si="485"/>
        <v>12464.527144626209</v>
      </c>
      <c r="CC467" s="41">
        <v>124</v>
      </c>
      <c r="CD467" s="41">
        <v>1</v>
      </c>
      <c r="CF467" s="42">
        <f t="shared" si="481"/>
        <v>3903.9787284051781</v>
      </c>
      <c r="CG467" s="42">
        <f t="shared" si="479"/>
        <v>484093.36232224212</v>
      </c>
      <c r="CH467" s="42">
        <f t="shared" si="478"/>
        <v>965417920.88043129</v>
      </c>
      <c r="CI467" s="42">
        <f t="shared" si="483"/>
        <v>9.1242297461503998</v>
      </c>
      <c r="CJ467" s="46">
        <f t="shared" si="493"/>
        <v>1994.2804343551195</v>
      </c>
    </row>
    <row r="468" spans="1:88">
      <c r="A468" s="52">
        <v>20.010000000000002</v>
      </c>
      <c r="B468" s="39">
        <f t="shared" si="502"/>
        <v>3.31</v>
      </c>
      <c r="C468" s="39">
        <f t="shared" si="499"/>
        <v>3.31</v>
      </c>
      <c r="D468" s="39">
        <f t="shared" si="500"/>
        <v>219.23156100000003</v>
      </c>
      <c r="E468" s="40">
        <f t="shared" si="501"/>
        <v>6.533886699598468E+27</v>
      </c>
      <c r="F468" s="41">
        <f t="shared" si="503"/>
        <v>92.400000000000048</v>
      </c>
      <c r="G468" s="41">
        <v>462</v>
      </c>
      <c r="BE468" s="41">
        <v>276</v>
      </c>
      <c r="BF468" s="41">
        <v>1</v>
      </c>
      <c r="BH468" s="42">
        <f t="shared" si="498"/>
        <v>503018683710.49591</v>
      </c>
      <c r="BI468" s="42">
        <f t="shared" si="496"/>
        <v>138833156704096.87</v>
      </c>
      <c r="BJ468" s="42">
        <f t="shared" si="494"/>
        <v>1.3698838776376435E+18</v>
      </c>
      <c r="BK468" s="42">
        <f t="shared" ref="BK468:BK492" si="504">BL468/$D468</f>
        <v>45.007768368895491</v>
      </c>
      <c r="BL468" s="46">
        <f t="shared" si="497"/>
        <v>9867.1233166393831</v>
      </c>
      <c r="BM468" s="41">
        <v>231</v>
      </c>
      <c r="BN468" s="41">
        <v>1</v>
      </c>
      <c r="BP468" s="42">
        <f t="shared" si="492"/>
        <v>2449567246.5940266</v>
      </c>
      <c r="BQ468" s="42">
        <f t="shared" si="490"/>
        <v>565850033963.22009</v>
      </c>
      <c r="BR468" s="42">
        <f t="shared" si="488"/>
        <v>2675554448511015</v>
      </c>
      <c r="BS468" s="42">
        <f t="shared" si="495"/>
        <v>21.567974976153785</v>
      </c>
      <c r="BT468" s="46">
        <f t="shared" si="491"/>
        <v>4728.3808216311327</v>
      </c>
      <c r="BU468" s="49">
        <v>180</v>
      </c>
      <c r="BV468" s="41">
        <v>8</v>
      </c>
      <c r="BX468" s="42">
        <f t="shared" si="486"/>
        <v>7089350.6359597184</v>
      </c>
      <c r="BY468" s="42">
        <f t="shared" si="484"/>
        <v>1276083114.4727492</v>
      </c>
      <c r="BZ468" s="42">
        <f t="shared" si="482"/>
        <v>2274614679961.6274</v>
      </c>
      <c r="CA468" s="42">
        <f t="shared" si="489"/>
        <v>8.1306599805603863</v>
      </c>
      <c r="CB468" s="46">
        <f t="shared" si="485"/>
        <v>1782.4972794984835</v>
      </c>
      <c r="CC468" s="41">
        <v>125</v>
      </c>
      <c r="CD468" s="41">
        <v>1</v>
      </c>
      <c r="CF468" s="42">
        <f t="shared" si="481"/>
        <v>3903.9787284051781</v>
      </c>
      <c r="CG468" s="42">
        <f t="shared" si="479"/>
        <v>487997.34105064726</v>
      </c>
      <c r="CH468" s="42">
        <f t="shared" si="478"/>
        <v>1110651699.2000091</v>
      </c>
      <c r="CI468" s="42">
        <f t="shared" si="483"/>
        <v>10.381434149175515</v>
      </c>
      <c r="CJ468" s="46">
        <f t="shared" si="493"/>
        <v>2275.9380139424552</v>
      </c>
    </row>
    <row r="469" spans="1:88">
      <c r="A469" s="52">
        <v>20.010000000000002</v>
      </c>
      <c r="B469" s="39">
        <f t="shared" si="502"/>
        <v>3.3149999999999999</v>
      </c>
      <c r="C469" s="39">
        <f t="shared" si="499"/>
        <v>3.3149999999999999</v>
      </c>
      <c r="D469" s="39">
        <f t="shared" si="500"/>
        <v>219.89439225000001</v>
      </c>
      <c r="E469" s="40">
        <f t="shared" si="501"/>
        <v>7.5054649035657672E+27</v>
      </c>
      <c r="F469" s="41">
        <f t="shared" si="503"/>
        <v>92.600000000000037</v>
      </c>
      <c r="G469" s="41">
        <v>463</v>
      </c>
      <c r="BE469" s="41">
        <v>277</v>
      </c>
      <c r="BF469" s="41">
        <v>1</v>
      </c>
      <c r="BH469" s="42">
        <f t="shared" si="498"/>
        <v>503018683710.49591</v>
      </c>
      <c r="BI469" s="42">
        <f t="shared" si="496"/>
        <v>139336175387807.37</v>
      </c>
      <c r="BJ469" s="42">
        <f t="shared" si="494"/>
        <v>1.5759603709134282E+18</v>
      </c>
      <c r="BK469" s="42">
        <f t="shared" si="504"/>
        <v>51.436007729599844</v>
      </c>
      <c r="BL469" s="46">
        <f t="shared" si="497"/>
        <v>11310.489659466661</v>
      </c>
      <c r="BM469" s="41">
        <v>232</v>
      </c>
      <c r="BN469" s="41">
        <v>1</v>
      </c>
      <c r="BP469" s="42">
        <f t="shared" si="492"/>
        <v>2449567246.5940266</v>
      </c>
      <c r="BQ469" s="42">
        <f t="shared" si="490"/>
        <v>568299601209.81421</v>
      </c>
      <c r="BR469" s="42">
        <f t="shared" si="488"/>
        <v>3078047599440281</v>
      </c>
      <c r="BS469" s="42">
        <f t="shared" si="495"/>
        <v>24.631101061597157</v>
      </c>
      <c r="BT469" s="46">
        <f t="shared" si="491"/>
        <v>5416.2409983882371</v>
      </c>
      <c r="BU469" s="41">
        <v>181</v>
      </c>
      <c r="BV469" s="41">
        <v>1</v>
      </c>
      <c r="BX469" s="42">
        <f t="shared" si="486"/>
        <v>7089350.6359597184</v>
      </c>
      <c r="BY469" s="42">
        <f t="shared" si="484"/>
        <v>1283172465.1087091</v>
      </c>
      <c r="BZ469" s="42">
        <f t="shared" si="482"/>
        <v>2616793038618.1738</v>
      </c>
      <c r="CA469" s="42">
        <f t="shared" si="489"/>
        <v>9.2740661628429013</v>
      </c>
      <c r="CB469" s="46">
        <f t="shared" si="485"/>
        <v>2039.3151425646292</v>
      </c>
      <c r="CC469" s="41">
        <v>126</v>
      </c>
      <c r="CD469" s="41">
        <v>1</v>
      </c>
      <c r="CF469" s="42">
        <f t="shared" si="481"/>
        <v>3903.9787284051781</v>
      </c>
      <c r="CG469" s="42">
        <f t="shared" si="479"/>
        <v>491901.31977905246</v>
      </c>
      <c r="CH469" s="42">
        <f t="shared" si="478"/>
        <v>1277730975.8877754</v>
      </c>
      <c r="CI469" s="42">
        <f t="shared" si="483"/>
        <v>11.812648510618207</v>
      </c>
      <c r="CJ469" s="46">
        <f t="shared" si="493"/>
        <v>2597.5351651052583</v>
      </c>
    </row>
    <row r="470" spans="1:88">
      <c r="A470" s="52">
        <v>20.010000000000002</v>
      </c>
      <c r="B470" s="39">
        <f t="shared" si="502"/>
        <v>3.32</v>
      </c>
      <c r="C470" s="39">
        <f t="shared" si="499"/>
        <v>3.32</v>
      </c>
      <c r="D470" s="39">
        <f t="shared" si="500"/>
        <v>220.558224</v>
      </c>
      <c r="E470" s="40">
        <f t="shared" si="501"/>
        <v>8.6215151882139778E+27</v>
      </c>
      <c r="F470" s="41">
        <f t="shared" si="503"/>
        <v>92.800000000000054</v>
      </c>
      <c r="G470" s="41">
        <v>464</v>
      </c>
      <c r="BE470" s="41">
        <v>278</v>
      </c>
      <c r="BF470" s="41">
        <v>1</v>
      </c>
      <c r="BH470" s="42">
        <f t="shared" si="498"/>
        <v>503018683710.49591</v>
      </c>
      <c r="BI470" s="42">
        <f t="shared" si="496"/>
        <v>139839194071517.86</v>
      </c>
      <c r="BJ470" s="42">
        <f t="shared" si="494"/>
        <v>1.8130335578344266E+18</v>
      </c>
      <c r="BK470" s="42">
        <f t="shared" si="504"/>
        <v>58.783260911630421</v>
      </c>
      <c r="BL470" s="46">
        <f t="shared" si="497"/>
        <v>12965.131627597826</v>
      </c>
      <c r="BM470" s="41">
        <v>233</v>
      </c>
      <c r="BN470" s="41">
        <v>1</v>
      </c>
      <c r="BP470" s="42">
        <f t="shared" si="492"/>
        <v>2449567246.5940266</v>
      </c>
      <c r="BQ470" s="42">
        <f t="shared" si="490"/>
        <v>570749168456.4082</v>
      </c>
      <c r="BR470" s="42">
        <f t="shared" si="488"/>
        <v>3541081167645355.5</v>
      </c>
      <c r="BS470" s="42">
        <f t="shared" si="495"/>
        <v>28.129844937679966</v>
      </c>
      <c r="BT470" s="46">
        <f t="shared" si="491"/>
        <v>6204.268640850084</v>
      </c>
      <c r="BU470" s="41">
        <v>182</v>
      </c>
      <c r="BV470" s="41">
        <v>1</v>
      </c>
      <c r="BX470" s="42">
        <f t="shared" si="486"/>
        <v>7089350.6359597184</v>
      </c>
      <c r="BY470" s="42">
        <f t="shared" si="484"/>
        <v>1290261815.7446687</v>
      </c>
      <c r="BZ470" s="42">
        <f t="shared" si="482"/>
        <v>3010439653487.2554</v>
      </c>
      <c r="CA470" s="42">
        <f t="shared" si="489"/>
        <v>10.578615324710322</v>
      </c>
      <c r="CB470" s="46">
        <f t="shared" si="485"/>
        <v>2333.2006083972919</v>
      </c>
      <c r="CC470" s="41">
        <v>127</v>
      </c>
      <c r="CD470" s="41">
        <v>1</v>
      </c>
      <c r="CF470" s="42">
        <f t="shared" si="481"/>
        <v>3903.9787284051781</v>
      </c>
      <c r="CG470" s="42">
        <f t="shared" si="479"/>
        <v>495805.2985074576</v>
      </c>
      <c r="CH470" s="42">
        <f t="shared" si="478"/>
        <v>1469941237.0543187</v>
      </c>
      <c r="CI470" s="42">
        <f t="shared" si="483"/>
        <v>13.442051467296286</v>
      </c>
      <c r="CJ470" s="46">
        <f t="shared" si="493"/>
        <v>2964.754998543463</v>
      </c>
    </row>
    <row r="471" spans="1:88">
      <c r="A471" s="52">
        <v>20.010000000000002</v>
      </c>
      <c r="B471" s="39">
        <f t="shared" si="502"/>
        <v>3.3250000000000002</v>
      </c>
      <c r="C471" s="39">
        <f t="shared" si="499"/>
        <v>3.3250000000000002</v>
      </c>
      <c r="D471" s="39">
        <f t="shared" si="500"/>
        <v>221.22305625000004</v>
      </c>
      <c r="E471" s="40">
        <f t="shared" si="501"/>
        <v>9.9035203142833501E+27</v>
      </c>
      <c r="F471" s="41">
        <f t="shared" si="503"/>
        <v>93.000000000000043</v>
      </c>
      <c r="G471" s="41">
        <v>465</v>
      </c>
      <c r="BE471" s="41">
        <v>279</v>
      </c>
      <c r="BF471" s="41">
        <v>1</v>
      </c>
      <c r="BH471" s="42">
        <f t="shared" si="498"/>
        <v>503018683710.49591</v>
      </c>
      <c r="BI471" s="42">
        <f t="shared" si="496"/>
        <v>140342212755228.36</v>
      </c>
      <c r="BJ471" s="42">
        <f t="shared" si="494"/>
        <v>2.085765154392802E+18</v>
      </c>
      <c r="BK471" s="42">
        <f t="shared" si="504"/>
        <v>67.181036502691654</v>
      </c>
      <c r="BL471" s="46">
        <f t="shared" si="497"/>
        <v>14861.994217168263</v>
      </c>
      <c r="BM471" s="41">
        <v>234</v>
      </c>
      <c r="BN471" s="41">
        <v>1</v>
      </c>
      <c r="BP471" s="42">
        <f t="shared" si="492"/>
        <v>2449567246.5940266</v>
      </c>
      <c r="BQ471" s="42">
        <f t="shared" si="490"/>
        <v>573198735703.0022</v>
      </c>
      <c r="BR471" s="42">
        <f t="shared" si="488"/>
        <v>4073760067173429.5</v>
      </c>
      <c r="BS471" s="42">
        <f t="shared" si="495"/>
        <v>32.126235232078741</v>
      </c>
      <c r="BT471" s="46">
        <f t="shared" si="491"/>
        <v>7107.0639438468888</v>
      </c>
      <c r="BU471" s="41">
        <v>183</v>
      </c>
      <c r="BV471" s="41">
        <v>1</v>
      </c>
      <c r="BX471" s="42">
        <f t="shared" si="486"/>
        <v>7089350.6359597184</v>
      </c>
      <c r="BY471" s="42">
        <f t="shared" si="484"/>
        <v>1297351166.3806283</v>
      </c>
      <c r="BZ471" s="42">
        <f t="shared" si="482"/>
        <v>3463295040245.1895</v>
      </c>
      <c r="CA471" s="42">
        <f t="shared" si="489"/>
        <v>12.067062341421526</v>
      </c>
      <c r="CB471" s="46">
        <f t="shared" si="485"/>
        <v>2669.5124111285513</v>
      </c>
      <c r="CC471" s="41">
        <v>128</v>
      </c>
      <c r="CD471" s="41">
        <v>1</v>
      </c>
      <c r="CF471" s="42">
        <f t="shared" si="481"/>
        <v>3903.9787284051781</v>
      </c>
      <c r="CG471" s="42">
        <f t="shared" si="479"/>
        <v>499709.2772358628</v>
      </c>
      <c r="CH471" s="42">
        <f t="shared" si="478"/>
        <v>1691062031.369715</v>
      </c>
      <c r="CI471" s="42">
        <f t="shared" si="483"/>
        <v>15.29719272984592</v>
      </c>
      <c r="CJ471" s="46">
        <f t="shared" si="493"/>
        <v>3384.0917277417957</v>
      </c>
    </row>
    <row r="472" spans="1:88">
      <c r="A472" s="52">
        <v>20.010000000000002</v>
      </c>
      <c r="B472" s="39">
        <f t="shared" si="502"/>
        <v>3.33</v>
      </c>
      <c r="C472" s="39">
        <f t="shared" si="499"/>
        <v>3.33</v>
      </c>
      <c r="D472" s="39">
        <f t="shared" si="500"/>
        <v>221.88888900000003</v>
      </c>
      <c r="E472" s="40">
        <f t="shared" si="501"/>
        <v>1.1376157493697002E+28</v>
      </c>
      <c r="F472" s="41">
        <f t="shared" si="503"/>
        <v>93.200000000000045</v>
      </c>
      <c r="G472" s="41">
        <v>466</v>
      </c>
      <c r="BE472" s="49">
        <v>280</v>
      </c>
      <c r="BF472" s="41">
        <v>16</v>
      </c>
      <c r="BH472" s="42">
        <f t="shared" si="498"/>
        <v>8048298939367.9346</v>
      </c>
      <c r="BI472" s="42">
        <f t="shared" si="496"/>
        <v>2253523703023021.5</v>
      </c>
      <c r="BJ472" s="42">
        <f t="shared" si="494"/>
        <v>2.3995178814630446E+18</v>
      </c>
      <c r="BK472" s="42">
        <f t="shared" si="504"/>
        <v>4.798729884215434</v>
      </c>
      <c r="BL472" s="46">
        <f t="shared" si="497"/>
        <v>1064.7848426196615</v>
      </c>
      <c r="BM472" s="41">
        <v>235</v>
      </c>
      <c r="BN472" s="41">
        <v>1</v>
      </c>
      <c r="BP472" s="42">
        <f t="shared" si="492"/>
        <v>2449567246.5940266</v>
      </c>
      <c r="BQ472" s="42">
        <f t="shared" si="490"/>
        <v>575648302949.59619</v>
      </c>
      <c r="BR472" s="42">
        <f t="shared" si="488"/>
        <v>4686558362232496</v>
      </c>
      <c r="BS472" s="42">
        <f t="shared" si="495"/>
        <v>36.691143364582551</v>
      </c>
      <c r="BT472" s="46">
        <f t="shared" si="491"/>
        <v>8141.357037306946</v>
      </c>
      <c r="BU472" s="41">
        <v>184</v>
      </c>
      <c r="BV472" s="41">
        <v>1</v>
      </c>
      <c r="BX472" s="42">
        <f t="shared" si="486"/>
        <v>7089350.6359597184</v>
      </c>
      <c r="BY472" s="42">
        <f t="shared" si="484"/>
        <v>1304440517.0165882</v>
      </c>
      <c r="BZ472" s="42">
        <f t="shared" si="482"/>
        <v>3984263693517.2329</v>
      </c>
      <c r="CA472" s="42">
        <f t="shared" si="489"/>
        <v>13.765381064754754</v>
      </c>
      <c r="CB472" s="46">
        <f t="shared" si="485"/>
        <v>3054.3851111200697</v>
      </c>
      <c r="CC472" s="41">
        <v>129</v>
      </c>
      <c r="CD472" s="41">
        <v>1</v>
      </c>
      <c r="CF472" s="42">
        <f t="shared" si="481"/>
        <v>3903.9787284051781</v>
      </c>
      <c r="CG472" s="42">
        <f t="shared" si="479"/>
        <v>503613.255964268</v>
      </c>
      <c r="CH472" s="42">
        <f t="shared" ref="CH472:CH535" si="505">(10+$G472/20)*POWER($F$1,CC472)</f>
        <v>1945441256.6002042</v>
      </c>
      <c r="CI472" s="42">
        <f t="shared" si="483"/>
        <v>17.409464509008352</v>
      </c>
      <c r="CJ472" s="46">
        <f t="shared" si="493"/>
        <v>3862.9667379887946</v>
      </c>
    </row>
    <row r="473" spans="1:88">
      <c r="A473" s="52">
        <v>20.010000000000002</v>
      </c>
      <c r="B473" s="39">
        <f t="shared" si="502"/>
        <v>3.335</v>
      </c>
      <c r="C473" s="39">
        <f t="shared" si="499"/>
        <v>3.335</v>
      </c>
      <c r="D473" s="39">
        <f t="shared" si="500"/>
        <v>222.55572225</v>
      </c>
      <c r="E473" s="40">
        <f t="shared" si="501"/>
        <v>1.306777339919694E+28</v>
      </c>
      <c r="F473" s="41">
        <f t="shared" si="503"/>
        <v>93.400000000000048</v>
      </c>
      <c r="G473" s="41">
        <v>467</v>
      </c>
      <c r="BE473" s="41">
        <v>281</v>
      </c>
      <c r="BF473" s="41">
        <v>1</v>
      </c>
      <c r="BH473" s="42">
        <f t="shared" si="498"/>
        <v>8048298939367.9346</v>
      </c>
      <c r="BI473" s="42">
        <f t="shared" si="496"/>
        <v>2261572001962389.5</v>
      </c>
      <c r="BJ473" s="42">
        <f t="shared" si="494"/>
        <v>2.7604608652093916E+18</v>
      </c>
      <c r="BK473" s="42">
        <f t="shared" si="504"/>
        <v>5.4844415253789727</v>
      </c>
      <c r="BL473" s="46">
        <f t="shared" si="497"/>
        <v>1220.5938448186089</v>
      </c>
      <c r="BM473" s="41">
        <v>236</v>
      </c>
      <c r="BN473" s="41">
        <v>1</v>
      </c>
      <c r="BP473" s="42">
        <f t="shared" si="492"/>
        <v>2449567246.5940266</v>
      </c>
      <c r="BQ473" s="42">
        <f t="shared" si="490"/>
        <v>578097870196.19031</v>
      </c>
      <c r="BR473" s="42">
        <f t="shared" si="488"/>
        <v>5391525127362077</v>
      </c>
      <c r="BS473" s="42">
        <f t="shared" si="495"/>
        <v>41.905545565819502</v>
      </c>
      <c r="BT473" s="46">
        <f t="shared" si="491"/>
        <v>9326.3189596812445</v>
      </c>
      <c r="BU473" s="41">
        <v>185</v>
      </c>
      <c r="BV473" s="41">
        <v>1</v>
      </c>
      <c r="BX473" s="42">
        <f t="shared" si="486"/>
        <v>7089350.6359597184</v>
      </c>
      <c r="BY473" s="42">
        <f t="shared" si="484"/>
        <v>1311529867.6525478</v>
      </c>
      <c r="BZ473" s="42">
        <f t="shared" si="482"/>
        <v>4583589098291.2578</v>
      </c>
      <c r="CA473" s="42">
        <f t="shared" si="489"/>
        <v>15.703220443025671</v>
      </c>
      <c r="CB473" s="46">
        <f t="shared" si="485"/>
        <v>3494.8415673485433</v>
      </c>
      <c r="CC473" s="49">
        <v>130</v>
      </c>
      <c r="CD473" s="41">
        <v>1</v>
      </c>
      <c r="CF473" s="42">
        <f t="shared" si="481"/>
        <v>3903.9787284051781</v>
      </c>
      <c r="CG473" s="42">
        <f t="shared" ref="CG473:CG536" si="506">CC473*CF473</f>
        <v>507517.23469267314</v>
      </c>
      <c r="CH473" s="42">
        <f t="shared" si="505"/>
        <v>2238080614.4000196</v>
      </c>
      <c r="CI473" s="42">
        <f t="shared" si="483"/>
        <v>19.814639046114046</v>
      </c>
      <c r="CJ473" s="46">
        <f t="shared" ref="CJ473:CJ536" si="507">CH473/CG473</f>
        <v>4409.8613040309629</v>
      </c>
    </row>
    <row r="474" spans="1:88">
      <c r="A474" s="52">
        <v>20.010000000000002</v>
      </c>
      <c r="B474" s="39">
        <f t="shared" si="502"/>
        <v>3.34</v>
      </c>
      <c r="C474" s="39">
        <f t="shared" si="499"/>
        <v>3.34</v>
      </c>
      <c r="D474" s="39">
        <f t="shared" si="500"/>
        <v>223.22355599999997</v>
      </c>
      <c r="E474" s="40">
        <f t="shared" si="501"/>
        <v>1.5010929807131541E+28</v>
      </c>
      <c r="F474" s="41">
        <f t="shared" si="503"/>
        <v>93.600000000000051</v>
      </c>
      <c r="G474" s="41">
        <v>468</v>
      </c>
      <c r="BE474" s="41">
        <v>282</v>
      </c>
      <c r="BF474" s="41">
        <v>1</v>
      </c>
      <c r="BH474" s="42">
        <f t="shared" si="498"/>
        <v>8048298939367.9346</v>
      </c>
      <c r="BI474" s="42">
        <f t="shared" si="496"/>
        <v>2269620300901757.5</v>
      </c>
      <c r="BJ474" s="42">
        <f t="shared" si="494"/>
        <v>3.1756908831679345E+18</v>
      </c>
      <c r="BK474" s="42">
        <f t="shared" si="504"/>
        <v>6.2682309951564585</v>
      </c>
      <c r="BL474" s="46">
        <f t="shared" si="497"/>
        <v>1399.2168125682433</v>
      </c>
      <c r="BM474" s="41">
        <v>237</v>
      </c>
      <c r="BN474" s="41">
        <v>1</v>
      </c>
      <c r="BP474" s="42">
        <f t="shared" si="492"/>
        <v>2449567246.5940266</v>
      </c>
      <c r="BQ474" s="42">
        <f t="shared" si="490"/>
        <v>580547437442.7843</v>
      </c>
      <c r="BR474" s="42">
        <f t="shared" si="488"/>
        <v>6202521256187355</v>
      </c>
      <c r="BS474" s="42">
        <f t="shared" si="495"/>
        <v>47.861965194808235</v>
      </c>
      <c r="BT474" s="46">
        <f t="shared" si="491"/>
        <v>10683.918067933326</v>
      </c>
      <c r="BU474" s="41">
        <v>186</v>
      </c>
      <c r="BV474" s="41">
        <v>1</v>
      </c>
      <c r="BX474" s="42">
        <f t="shared" si="486"/>
        <v>7089350.6359597184</v>
      </c>
      <c r="BY474" s="42">
        <f t="shared" si="484"/>
        <v>1318619218.2885077</v>
      </c>
      <c r="BZ474" s="42">
        <f t="shared" si="482"/>
        <v>5273055052177.7988</v>
      </c>
      <c r="CA474" s="42">
        <f t="shared" si="489"/>
        <v>17.914425370865317</v>
      </c>
      <c r="CB474" s="46">
        <f t="shared" si="485"/>
        <v>3998.9217349811743</v>
      </c>
      <c r="CC474" s="41">
        <v>131</v>
      </c>
      <c r="CD474" s="41">
        <v>1</v>
      </c>
      <c r="CF474" s="42">
        <f t="shared" ref="CF474:CF537" si="508">CF473*CD474</f>
        <v>3903.9787284051781</v>
      </c>
      <c r="CG474" s="42">
        <f t="shared" si="506"/>
        <v>511421.21342107834</v>
      </c>
      <c r="CH474" s="42">
        <f t="shared" si="505"/>
        <v>2574733912.1961818</v>
      </c>
      <c r="CI474" s="42">
        <f t="shared" si="483"/>
        <v>22.553481539516937</v>
      </c>
      <c r="CJ474" s="46">
        <f t="shared" si="507"/>
        <v>5034.4683494313249</v>
      </c>
    </row>
    <row r="475" spans="1:88">
      <c r="A475" s="52">
        <v>20.010000000000002</v>
      </c>
      <c r="B475" s="39">
        <f t="shared" si="502"/>
        <v>3.3450000000000002</v>
      </c>
      <c r="C475" s="39">
        <f t="shared" si="499"/>
        <v>3.3450000000000002</v>
      </c>
      <c r="D475" s="39">
        <f t="shared" si="500"/>
        <v>223.89239025000003</v>
      </c>
      <c r="E475" s="40">
        <f t="shared" si="501"/>
        <v>1.724303037642796E+28</v>
      </c>
      <c r="F475" s="41">
        <f t="shared" si="503"/>
        <v>93.80000000000004</v>
      </c>
      <c r="G475" s="41">
        <v>469</v>
      </c>
      <c r="BE475" s="41">
        <v>283</v>
      </c>
      <c r="BF475" s="41">
        <v>1</v>
      </c>
      <c r="BH475" s="42">
        <f t="shared" si="498"/>
        <v>8048298939367.9346</v>
      </c>
      <c r="BI475" s="42">
        <f t="shared" si="496"/>
        <v>2277668599841125.5</v>
      </c>
      <c r="BJ475" s="42">
        <f t="shared" si="494"/>
        <v>3.653371837925397E+18</v>
      </c>
      <c r="BK475" s="42">
        <f t="shared" si="504"/>
        <v>7.1641390941332217</v>
      </c>
      <c r="BL475" s="46">
        <f t="shared" si="497"/>
        <v>1603.996225868957</v>
      </c>
      <c r="BM475" s="41">
        <v>238</v>
      </c>
      <c r="BN475" s="41">
        <v>1</v>
      </c>
      <c r="BP475" s="42">
        <f t="shared" si="492"/>
        <v>2449567246.5940266</v>
      </c>
      <c r="BQ475" s="42">
        <f t="shared" si="490"/>
        <v>582997004689.3783</v>
      </c>
      <c r="BR475" s="42">
        <f t="shared" si="488"/>
        <v>7135491870948021</v>
      </c>
      <c r="BS475" s="42">
        <f t="shared" si="495"/>
        <v>54.666121139017761</v>
      </c>
      <c r="BT475" s="46">
        <f t="shared" si="491"/>
        <v>12239.328527510741</v>
      </c>
      <c r="BU475" s="41">
        <v>187</v>
      </c>
      <c r="BV475" s="41">
        <v>1</v>
      </c>
      <c r="BX475" s="42">
        <f t="shared" si="486"/>
        <v>7089350.6359597184</v>
      </c>
      <c r="BY475" s="42">
        <f t="shared" si="484"/>
        <v>1325708568.9244673</v>
      </c>
      <c r="BZ475" s="42">
        <f t="shared" si="482"/>
        <v>6066217253563.1768</v>
      </c>
      <c r="CA475" s="42">
        <f t="shared" si="489"/>
        <v>20.437631467839992</v>
      </c>
      <c r="CB475" s="46">
        <f t="shared" si="485"/>
        <v>4575.8301603833124</v>
      </c>
      <c r="CC475" s="41">
        <v>132</v>
      </c>
      <c r="CD475" s="41">
        <v>1</v>
      </c>
      <c r="CF475" s="42">
        <f t="shared" si="508"/>
        <v>3903.9787284051781</v>
      </c>
      <c r="CG475" s="42">
        <f t="shared" si="506"/>
        <v>515325.19214948348</v>
      </c>
      <c r="CH475" s="42">
        <f t="shared" si="505"/>
        <v>2962020143.3413844</v>
      </c>
      <c r="CI475" s="42">
        <f t="shared" si="483"/>
        <v>25.672449067675895</v>
      </c>
      <c r="CJ475" s="46">
        <f t="shared" si="507"/>
        <v>5747.8659853333411</v>
      </c>
    </row>
    <row r="476" spans="1:88">
      <c r="A476" s="52">
        <v>20.010000000000002</v>
      </c>
      <c r="B476" s="39">
        <f t="shared" si="502"/>
        <v>3.35</v>
      </c>
      <c r="C476" s="39">
        <f t="shared" si="499"/>
        <v>3.35</v>
      </c>
      <c r="D476" s="39">
        <f t="shared" si="500"/>
        <v>224.56222500000001</v>
      </c>
      <c r="E476" s="40">
        <f t="shared" si="501"/>
        <v>1.9807040628566705E+28</v>
      </c>
      <c r="F476" s="41">
        <f t="shared" si="503"/>
        <v>94.000000000000057</v>
      </c>
      <c r="G476" s="41">
        <v>470</v>
      </c>
      <c r="BE476" s="41">
        <v>284</v>
      </c>
      <c r="BF476" s="41">
        <v>1</v>
      </c>
      <c r="BH476" s="42">
        <f t="shared" si="498"/>
        <v>8048298939367.9346</v>
      </c>
      <c r="BI476" s="42">
        <f t="shared" si="496"/>
        <v>2285716898780493.5</v>
      </c>
      <c r="BJ476" s="42">
        <f t="shared" si="494"/>
        <v>4.2028951983253468E+18</v>
      </c>
      <c r="BK476" s="42">
        <f t="shared" si="504"/>
        <v>8.1882184199120385</v>
      </c>
      <c r="BL476" s="46">
        <f t="shared" si="497"/>
        <v>1838.7645471614319</v>
      </c>
      <c r="BM476" s="41">
        <v>239</v>
      </c>
      <c r="BN476" s="41">
        <v>1</v>
      </c>
      <c r="BP476" s="42">
        <f t="shared" si="492"/>
        <v>2449567246.5940266</v>
      </c>
      <c r="BQ476" s="42">
        <f t="shared" si="490"/>
        <v>585446571935.97229</v>
      </c>
      <c r="BR476" s="42">
        <f t="shared" si="488"/>
        <v>8208779684229167</v>
      </c>
      <c r="BS476" s="42">
        <f t="shared" si="495"/>
        <v>62.438811771233055</v>
      </c>
      <c r="BT476" s="46">
        <f t="shared" si="491"/>
        <v>14021.398497704287</v>
      </c>
      <c r="BU476" s="41">
        <v>188</v>
      </c>
      <c r="BV476" s="41">
        <v>1</v>
      </c>
      <c r="BX476" s="42">
        <f t="shared" si="486"/>
        <v>7089350.6359597184</v>
      </c>
      <c r="BY476" s="42">
        <f t="shared" si="484"/>
        <v>1332797919.560427</v>
      </c>
      <c r="BZ476" s="42">
        <f t="shared" si="482"/>
        <v>6978669705155.7207</v>
      </c>
      <c r="CA476" s="42">
        <f t="shared" si="489"/>
        <v>23.316944294050376</v>
      </c>
      <c r="CB476" s="46">
        <f t="shared" si="485"/>
        <v>5236.1048908730072</v>
      </c>
      <c r="CC476" s="41">
        <v>133</v>
      </c>
      <c r="CD476" s="41">
        <v>1</v>
      </c>
      <c r="CF476" s="42">
        <f t="shared" si="508"/>
        <v>3903.9787284051781</v>
      </c>
      <c r="CG476" s="42">
        <f t="shared" si="506"/>
        <v>519229.17087788868</v>
      </c>
      <c r="CH476" s="42">
        <f t="shared" si="505"/>
        <v>3407553566.9705544</v>
      </c>
      <c r="CI476" s="42">
        <f t="shared" si="483"/>
        <v>29.224487603287741</v>
      </c>
      <c r="CJ476" s="46">
        <f t="shared" si="507"/>
        <v>6562.7159606792129</v>
      </c>
    </row>
    <row r="477" spans="1:88">
      <c r="A477" s="52">
        <v>20.010000000000002</v>
      </c>
      <c r="B477" s="39">
        <f t="shared" si="502"/>
        <v>3.355</v>
      </c>
      <c r="C477" s="39">
        <f t="shared" si="499"/>
        <v>3.355</v>
      </c>
      <c r="D477" s="39">
        <f t="shared" si="500"/>
        <v>225.23306024999999</v>
      </c>
      <c r="E477" s="40">
        <f t="shared" si="501"/>
        <v>2.2752314987394018E+28</v>
      </c>
      <c r="F477" s="41">
        <f t="shared" si="503"/>
        <v>94.200000000000045</v>
      </c>
      <c r="G477" s="41">
        <v>471</v>
      </c>
      <c r="BE477" s="41">
        <v>285</v>
      </c>
      <c r="BF477" s="41">
        <v>1</v>
      </c>
      <c r="BH477" s="42">
        <f t="shared" si="498"/>
        <v>8048298939367.9346</v>
      </c>
      <c r="BI477" s="42">
        <f t="shared" si="496"/>
        <v>2293765197719861.5</v>
      </c>
      <c r="BJ477" s="42">
        <f t="shared" si="494"/>
        <v>4.8350645599450563E+18</v>
      </c>
      <c r="BK477" s="42">
        <f t="shared" si="504"/>
        <v>9.3588218559206684</v>
      </c>
      <c r="BL477" s="46">
        <f t="shared" si="497"/>
        <v>2107.9160869435968</v>
      </c>
      <c r="BM477" s="49">
        <v>240</v>
      </c>
      <c r="BN477" s="41">
        <v>14</v>
      </c>
      <c r="BP477" s="42">
        <f t="shared" si="492"/>
        <v>34293941452.316372</v>
      </c>
      <c r="BQ477" s="42">
        <f t="shared" si="490"/>
        <v>8230545948555.9297</v>
      </c>
      <c r="BR477" s="42">
        <f t="shared" si="488"/>
        <v>9443485468642662</v>
      </c>
      <c r="BS477" s="42">
        <f t="shared" si="495"/>
        <v>5.0941477254904006</v>
      </c>
      <c r="BT477" s="46">
        <f t="shared" si="491"/>
        <v>1147.3704815777799</v>
      </c>
      <c r="BU477" s="41">
        <v>189</v>
      </c>
      <c r="BV477" s="41">
        <v>1</v>
      </c>
      <c r="BX477" s="42">
        <f t="shared" si="486"/>
        <v>7089350.6359597184</v>
      </c>
      <c r="BY477" s="42">
        <f t="shared" si="484"/>
        <v>1339887270.1963868</v>
      </c>
      <c r="BZ477" s="42">
        <f t="shared" si="482"/>
        <v>8028351166216.4072</v>
      </c>
      <c r="CA477" s="42">
        <f t="shared" si="489"/>
        <v>26.602715006415551</v>
      </c>
      <c r="CB477" s="46">
        <f t="shared" si="485"/>
        <v>5991.8109118535731</v>
      </c>
      <c r="CC477" s="41">
        <v>134</v>
      </c>
      <c r="CD477" s="41">
        <v>1</v>
      </c>
      <c r="CF477" s="42">
        <f t="shared" si="508"/>
        <v>3903.9787284051781</v>
      </c>
      <c r="CG477" s="42">
        <f t="shared" si="506"/>
        <v>523133.14960629388</v>
      </c>
      <c r="CH477" s="42">
        <f t="shared" si="505"/>
        <v>3920093342.8790908</v>
      </c>
      <c r="CI477" s="42">
        <f t="shared" si="483"/>
        <v>33.269940917475459</v>
      </c>
      <c r="CJ477" s="46">
        <f t="shared" si="507"/>
        <v>7493.4906071796904</v>
      </c>
    </row>
    <row r="478" spans="1:88">
      <c r="A478" s="52">
        <v>20.010000000000002</v>
      </c>
      <c r="B478" s="39">
        <f t="shared" si="502"/>
        <v>3.36</v>
      </c>
      <c r="C478" s="39">
        <f t="shared" si="499"/>
        <v>3.36</v>
      </c>
      <c r="D478" s="39">
        <f t="shared" si="500"/>
        <v>225.90489600000004</v>
      </c>
      <c r="E478" s="40">
        <f t="shared" si="501"/>
        <v>2.613554679839389E+28</v>
      </c>
      <c r="F478" s="41">
        <f t="shared" si="503"/>
        <v>94.400000000000063</v>
      </c>
      <c r="G478" s="41">
        <v>472</v>
      </c>
      <c r="BE478" s="41">
        <v>286</v>
      </c>
      <c r="BF478" s="41">
        <v>1</v>
      </c>
      <c r="BH478" s="42">
        <f t="shared" si="498"/>
        <v>8048298939367.9346</v>
      </c>
      <c r="BI478" s="42">
        <f t="shared" si="496"/>
        <v>2301813496659229.5</v>
      </c>
      <c r="BJ478" s="42">
        <f t="shared" si="494"/>
        <v>5.5623079502869903E+18</v>
      </c>
      <c r="BK478" s="42">
        <f t="shared" si="504"/>
        <v>10.696932461051494</v>
      </c>
      <c r="BL478" s="46">
        <f t="shared" si="497"/>
        <v>2416.4894151328622</v>
      </c>
      <c r="BM478" s="41">
        <v>241</v>
      </c>
      <c r="BN478" s="41">
        <v>1</v>
      </c>
      <c r="BP478" s="42">
        <f t="shared" si="492"/>
        <v>34293941452.316372</v>
      </c>
      <c r="BQ478" s="42">
        <f t="shared" si="490"/>
        <v>8264839890008.2461</v>
      </c>
      <c r="BR478" s="42">
        <f t="shared" si="488"/>
        <v>1.0863882715404248E+16</v>
      </c>
      <c r="BS478" s="42">
        <f t="shared" si="495"/>
        <v>5.8186867878020125</v>
      </c>
      <c r="BT478" s="46">
        <f t="shared" si="491"/>
        <v>1314.469833654988</v>
      </c>
      <c r="BU478" s="49">
        <v>190</v>
      </c>
      <c r="BV478" s="41">
        <v>1</v>
      </c>
      <c r="BX478" s="42">
        <f t="shared" si="486"/>
        <v>7089350.6359597184</v>
      </c>
      <c r="BY478" s="42">
        <f t="shared" si="484"/>
        <v>1346976620.8323464</v>
      </c>
      <c r="BZ478" s="42">
        <f t="shared" si="482"/>
        <v>9235897673318.5176</v>
      </c>
      <c r="CA478" s="42">
        <f t="shared" si="489"/>
        <v>30.35242616803184</v>
      </c>
      <c r="CB478" s="46">
        <f t="shared" si="485"/>
        <v>6856.7616768369126</v>
      </c>
      <c r="CC478" s="41">
        <v>135</v>
      </c>
      <c r="CD478" s="41">
        <v>1</v>
      </c>
      <c r="CF478" s="42">
        <f t="shared" si="508"/>
        <v>3903.9787284051781</v>
      </c>
      <c r="CG478" s="42">
        <f t="shared" si="506"/>
        <v>527037.12833469908</v>
      </c>
      <c r="CH478" s="42">
        <f t="shared" si="505"/>
        <v>4509715660.8000412</v>
      </c>
      <c r="CI478" s="42">
        <f t="shared" si="483"/>
        <v>37.877587118354256</v>
      </c>
      <c r="CJ478" s="46">
        <f t="shared" si="507"/>
        <v>8556.7323787027599</v>
      </c>
    </row>
    <row r="479" spans="1:88">
      <c r="A479" s="52">
        <v>20.010000000000002</v>
      </c>
      <c r="B479" s="39">
        <f t="shared" si="502"/>
        <v>3.3650000000000002</v>
      </c>
      <c r="C479" s="39">
        <f t="shared" si="499"/>
        <v>3.3650000000000002</v>
      </c>
      <c r="D479" s="39">
        <f t="shared" si="500"/>
        <v>226.57773225000003</v>
      </c>
      <c r="E479" s="40">
        <f t="shared" si="501"/>
        <v>3.0021859614263099E+28</v>
      </c>
      <c r="F479" s="41">
        <f t="shared" si="503"/>
        <v>94.600000000000051</v>
      </c>
      <c r="G479" s="41">
        <v>473</v>
      </c>
      <c r="BE479" s="41">
        <v>287</v>
      </c>
      <c r="BF479" s="41">
        <v>1</v>
      </c>
      <c r="BH479" s="42">
        <f t="shared" si="498"/>
        <v>8048298939367.9346</v>
      </c>
      <c r="BI479" s="42">
        <f t="shared" si="496"/>
        <v>2309861795598597</v>
      </c>
      <c r="BJ479" s="42">
        <f t="shared" si="494"/>
        <v>6.398922049018027E+18</v>
      </c>
      <c r="BK479" s="42">
        <f t="shared" si="504"/>
        <v>12.226540705909816</v>
      </c>
      <c r="BL479" s="46">
        <f t="shared" si="497"/>
        <v>2770.2618664073607</v>
      </c>
      <c r="BM479" s="41">
        <v>242</v>
      </c>
      <c r="BN479" s="41">
        <v>1</v>
      </c>
      <c r="BP479" s="42">
        <f t="shared" si="492"/>
        <v>34293941452.316372</v>
      </c>
      <c r="BQ479" s="42">
        <f t="shared" si="490"/>
        <v>8299133831460.5615</v>
      </c>
      <c r="BR479" s="42">
        <f t="shared" si="488"/>
        <v>1.2497894626988298E+16</v>
      </c>
      <c r="BS479" s="42">
        <f t="shared" si="495"/>
        <v>6.6464059689571808</v>
      </c>
      <c r="BT479" s="46">
        <f t="shared" si="491"/>
        <v>1505.9275920591822</v>
      </c>
      <c r="BU479" s="41">
        <v>191</v>
      </c>
      <c r="BV479" s="41">
        <v>1</v>
      </c>
      <c r="BX479" s="42">
        <f t="shared" si="486"/>
        <v>7089350.6359597184</v>
      </c>
      <c r="BY479" s="42">
        <f t="shared" si="484"/>
        <v>1354065971.4683063</v>
      </c>
      <c r="BZ479" s="42">
        <f t="shared" si="482"/>
        <v>10625048054238.506</v>
      </c>
      <c r="CA479" s="42">
        <f t="shared" si="489"/>
        <v>34.631703375201674</v>
      </c>
      <c r="CB479" s="46">
        <f t="shared" si="485"/>
        <v>7846.7728147078678</v>
      </c>
      <c r="CC479" s="41">
        <v>136</v>
      </c>
      <c r="CD479" s="41">
        <v>1</v>
      </c>
      <c r="CF479" s="42">
        <f t="shared" si="508"/>
        <v>3903.9787284051781</v>
      </c>
      <c r="CG479" s="42">
        <f t="shared" si="506"/>
        <v>530941.10706310417</v>
      </c>
      <c r="CH479" s="42">
        <f t="shared" si="505"/>
        <v>5188011745.2336264</v>
      </c>
      <c r="CI479" s="42">
        <f t="shared" si="483"/>
        <v>43.125820788393696</v>
      </c>
      <c r="CJ479" s="46">
        <f t="shared" si="507"/>
        <v>9771.3506756541519</v>
      </c>
    </row>
    <row r="480" spans="1:88">
      <c r="A480" s="52">
        <v>20.010000000000002</v>
      </c>
      <c r="B480" s="39">
        <f t="shared" si="502"/>
        <v>3.37</v>
      </c>
      <c r="C480" s="39">
        <f t="shared" si="499"/>
        <v>3.37</v>
      </c>
      <c r="D480" s="39">
        <f t="shared" si="500"/>
        <v>227.25156900000002</v>
      </c>
      <c r="E480" s="40">
        <f t="shared" si="501"/>
        <v>3.4486060752855938E+28</v>
      </c>
      <c r="F480" s="41">
        <f t="shared" si="503"/>
        <v>94.80000000000004</v>
      </c>
      <c r="G480" s="41">
        <v>474</v>
      </c>
      <c r="BE480" s="41">
        <v>288</v>
      </c>
      <c r="BF480" s="41">
        <v>1</v>
      </c>
      <c r="BH480" s="42">
        <f t="shared" si="498"/>
        <v>8048298939367.9346</v>
      </c>
      <c r="BI480" s="42">
        <f t="shared" si="496"/>
        <v>2317910094537965</v>
      </c>
      <c r="BJ480" s="42">
        <f t="shared" si="494"/>
        <v>7.3613531203638835E+18</v>
      </c>
      <c r="BK480" s="42">
        <f t="shared" si="504"/>
        <v>13.975075855948747</v>
      </c>
      <c r="BL480" s="46">
        <f t="shared" si="497"/>
        <v>3175.8579151583708</v>
      </c>
      <c r="BM480" s="41">
        <v>243</v>
      </c>
      <c r="BN480" s="41">
        <v>1</v>
      </c>
      <c r="BP480" s="42">
        <f t="shared" si="492"/>
        <v>34293941452.316372</v>
      </c>
      <c r="BQ480" s="42">
        <f t="shared" si="490"/>
        <v>8333427772912.8779</v>
      </c>
      <c r="BR480" s="42">
        <f t="shared" si="488"/>
        <v>1.4377642813210668E+16</v>
      </c>
      <c r="BS480" s="42">
        <f t="shared" si="495"/>
        <v>7.5920161643410058</v>
      </c>
      <c r="BT480" s="46">
        <f t="shared" si="491"/>
        <v>1725.2975852198556</v>
      </c>
      <c r="BU480" s="41">
        <v>192</v>
      </c>
      <c r="BV480" s="41">
        <v>1</v>
      </c>
      <c r="BX480" s="42">
        <f t="shared" si="486"/>
        <v>7089350.6359597184</v>
      </c>
      <c r="BY480" s="42">
        <f t="shared" si="484"/>
        <v>1361155322.1042659</v>
      </c>
      <c r="BZ480" s="42">
        <f t="shared" si="482"/>
        <v>12223110400303.686</v>
      </c>
      <c r="CA480" s="42">
        <f t="shared" si="489"/>
        <v>39.515470597199361</v>
      </c>
      <c r="CB480" s="46">
        <f t="shared" si="485"/>
        <v>8979.9526929869226</v>
      </c>
      <c r="CC480" s="41">
        <v>137</v>
      </c>
      <c r="CD480" s="41">
        <v>1</v>
      </c>
      <c r="CF480" s="42">
        <f t="shared" si="508"/>
        <v>3903.9787284051781</v>
      </c>
      <c r="CG480" s="42">
        <f t="shared" si="506"/>
        <v>534845.08579150937</v>
      </c>
      <c r="CH480" s="42">
        <f t="shared" si="505"/>
        <v>5968315625.148262</v>
      </c>
      <c r="CI480" s="42">
        <f t="shared" si="483"/>
        <v>49.104001218746866</v>
      </c>
      <c r="CJ480" s="46">
        <f t="shared" si="507"/>
        <v>11158.961321138138</v>
      </c>
    </row>
    <row r="481" spans="1:88">
      <c r="A481" s="52">
        <v>20.010000000000002</v>
      </c>
      <c r="B481" s="39">
        <f t="shared" si="502"/>
        <v>3.375</v>
      </c>
      <c r="C481" s="39">
        <f t="shared" si="499"/>
        <v>3.375</v>
      </c>
      <c r="D481" s="39">
        <f t="shared" si="500"/>
        <v>227.92640625000004</v>
      </c>
      <c r="E481" s="40">
        <f t="shared" si="501"/>
        <v>3.9614081257133418E+28</v>
      </c>
      <c r="F481" s="41">
        <f t="shared" si="503"/>
        <v>95.000000000000057</v>
      </c>
      <c r="G481" s="41">
        <v>475</v>
      </c>
      <c r="BE481" s="41">
        <v>289</v>
      </c>
      <c r="BF481" s="41">
        <v>1</v>
      </c>
      <c r="BH481" s="42">
        <f t="shared" si="498"/>
        <v>8048298939367.9346</v>
      </c>
      <c r="BI481" s="42">
        <f t="shared" si="496"/>
        <v>2325958393477333</v>
      </c>
      <c r="BJ481" s="42">
        <f t="shared" si="494"/>
        <v>8.4685201757301801E+18</v>
      </c>
      <c r="BK481" s="42">
        <f t="shared" si="504"/>
        <v>15.973899279157898</v>
      </c>
      <c r="BL481" s="46">
        <f t="shared" si="497"/>
        <v>3640.8734564979259</v>
      </c>
      <c r="BM481" s="41">
        <v>244</v>
      </c>
      <c r="BN481" s="41">
        <v>1</v>
      </c>
      <c r="BP481" s="42">
        <f t="shared" si="492"/>
        <v>34293941452.316372</v>
      </c>
      <c r="BQ481" s="42">
        <f t="shared" si="490"/>
        <v>8367721714365.1943</v>
      </c>
      <c r="BR481" s="42">
        <f t="shared" si="488"/>
        <v>1.654007846822296E+16</v>
      </c>
      <c r="BS481" s="42">
        <f t="shared" si="495"/>
        <v>8.6723279806813736</v>
      </c>
      <c r="BT481" s="46">
        <f t="shared" si="491"/>
        <v>1976.6525504580252</v>
      </c>
      <c r="BU481" s="41">
        <v>193</v>
      </c>
      <c r="BV481" s="41">
        <v>1</v>
      </c>
      <c r="BX481" s="42">
        <f t="shared" si="486"/>
        <v>7089350.6359597184</v>
      </c>
      <c r="BY481" s="42">
        <f t="shared" si="484"/>
        <v>1368244672.7402256</v>
      </c>
      <c r="BZ481" s="42">
        <f t="shared" ref="BZ481:BZ544" si="509">(10+$G481/20)*POWER($F$1,BU481)</f>
        <v>14061498659642.131</v>
      </c>
      <c r="CA481" s="42">
        <f t="shared" si="489"/>
        <v>45.089269672286875</v>
      </c>
      <c r="CB481" s="46">
        <f t="shared" si="485"/>
        <v>10277.035196841465</v>
      </c>
      <c r="CC481" s="41">
        <v>138</v>
      </c>
      <c r="CD481" s="41">
        <v>1</v>
      </c>
      <c r="CF481" s="42">
        <f t="shared" si="508"/>
        <v>3903.9787284051781</v>
      </c>
      <c r="CG481" s="42">
        <f t="shared" si="506"/>
        <v>538749.06451991457</v>
      </c>
      <c r="CH481" s="42">
        <f t="shared" si="505"/>
        <v>6865966142.4033594</v>
      </c>
      <c r="CI481" s="42">
        <f t="shared" ref="CI481:CI544" si="510">CJ481/$D481</f>
        <v>55.913990130520055</v>
      </c>
      <c r="CJ481" s="46">
        <f t="shared" si="507"/>
        <v>12744.274829547407</v>
      </c>
    </row>
    <row r="482" spans="1:88">
      <c r="A482" s="52">
        <v>20.010000000000002</v>
      </c>
      <c r="B482" s="39">
        <f t="shared" si="502"/>
        <v>3.38</v>
      </c>
      <c r="C482" s="39">
        <f t="shared" si="499"/>
        <v>3.38</v>
      </c>
      <c r="D482" s="39">
        <f t="shared" si="500"/>
        <v>228.60224400000001</v>
      </c>
      <c r="E482" s="40">
        <f t="shared" si="501"/>
        <v>4.5504629974788045E+28</v>
      </c>
      <c r="F482" s="41">
        <f t="shared" si="503"/>
        <v>95.200000000000045</v>
      </c>
      <c r="G482" s="41">
        <v>476</v>
      </c>
      <c r="BE482" s="49">
        <v>290</v>
      </c>
      <c r="BF482" s="41">
        <v>1</v>
      </c>
      <c r="BH482" s="42">
        <f t="shared" si="498"/>
        <v>8048298939367.9346</v>
      </c>
      <c r="BI482" s="42">
        <f t="shared" si="496"/>
        <v>2334006692416701</v>
      </c>
      <c r="BJ482" s="42">
        <f t="shared" si="494"/>
        <v>9.7421867139280445E+18</v>
      </c>
      <c r="BK482" s="42">
        <f t="shared" si="504"/>
        <v>18.258868573933785</v>
      </c>
      <c r="BL482" s="46">
        <f t="shared" si="497"/>
        <v>4174.0183289023435</v>
      </c>
      <c r="BM482" s="41">
        <v>245</v>
      </c>
      <c r="BN482" s="41">
        <v>1</v>
      </c>
      <c r="BP482" s="42">
        <f t="shared" si="492"/>
        <v>34293941452.316372</v>
      </c>
      <c r="BQ482" s="42">
        <f t="shared" si="490"/>
        <v>8402015655817.5107</v>
      </c>
      <c r="BR482" s="42">
        <f t="shared" si="488"/>
        <v>1.9027708425640652E+16</v>
      </c>
      <c r="BS482" s="42">
        <f t="shared" si="495"/>
        <v>9.9065517414922599</v>
      </c>
      <c r="BT482" s="46">
        <f t="shared" si="491"/>
        <v>2264.6599584072387</v>
      </c>
      <c r="BU482" s="41">
        <v>194</v>
      </c>
      <c r="BV482" s="41">
        <v>1</v>
      </c>
      <c r="BX482" s="42">
        <f t="shared" si="486"/>
        <v>7089350.6359597184</v>
      </c>
      <c r="BY482" s="42">
        <f t="shared" ref="BY482:BY545" si="511">BU482*BX482</f>
        <v>1375334023.3761854</v>
      </c>
      <c r="BZ482" s="42">
        <f t="shared" si="509"/>
        <v>16176349890796.705</v>
      </c>
      <c r="CA482" s="42">
        <f t="shared" si="489"/>
        <v>51.450767315296403</v>
      </c>
      <c r="CB482" s="46">
        <f t="shared" ref="CB482:CB545" si="512">BZ482/BY482</f>
        <v>11761.760863798614</v>
      </c>
      <c r="CC482" s="41">
        <v>139</v>
      </c>
      <c r="CD482" s="41">
        <v>1</v>
      </c>
      <c r="CF482" s="42">
        <f t="shared" si="508"/>
        <v>3903.9787284051781</v>
      </c>
      <c r="CG482" s="42">
        <f t="shared" si="506"/>
        <v>542653.04324831977</v>
      </c>
      <c r="CH482" s="42">
        <f t="shared" si="505"/>
        <v>7898608345.1155481</v>
      </c>
      <c r="CI482" s="42">
        <f t="shared" si="510"/>
        <v>63.671905573493881</v>
      </c>
      <c r="CJ482" s="46">
        <f t="shared" si="507"/>
        <v>14555.540493856808</v>
      </c>
    </row>
    <row r="483" spans="1:88">
      <c r="A483" s="52">
        <v>20.010000000000002</v>
      </c>
      <c r="B483" s="39">
        <f t="shared" si="502"/>
        <v>3.3850000000000002</v>
      </c>
      <c r="C483" s="39">
        <f t="shared" si="499"/>
        <v>3.3850000000000002</v>
      </c>
      <c r="D483" s="39">
        <f t="shared" si="500"/>
        <v>229.27908225000002</v>
      </c>
      <c r="E483" s="40">
        <f t="shared" si="501"/>
        <v>5.2271093596787806E+28</v>
      </c>
      <c r="F483" s="41">
        <f t="shared" si="503"/>
        <v>95.400000000000063</v>
      </c>
      <c r="G483" s="41">
        <v>477</v>
      </c>
      <c r="BE483" s="41">
        <v>291</v>
      </c>
      <c r="BF483" s="41">
        <v>1</v>
      </c>
      <c r="BH483" s="42">
        <f t="shared" si="498"/>
        <v>8048298939367.9346</v>
      </c>
      <c r="BI483" s="42">
        <f t="shared" si="496"/>
        <v>2342054991356069</v>
      </c>
      <c r="BJ483" s="42">
        <f t="shared" si="494"/>
        <v>1.1207388340310401E+19</v>
      </c>
      <c r="BK483" s="42">
        <f t="shared" si="504"/>
        <v>20.870982691522741</v>
      </c>
      <c r="BL483" s="46">
        <f t="shared" si="497"/>
        <v>4785.2797571679694</v>
      </c>
      <c r="BM483" s="41">
        <v>246</v>
      </c>
      <c r="BN483" s="41">
        <v>1</v>
      </c>
      <c r="BP483" s="42">
        <f t="shared" si="492"/>
        <v>34293941452.316372</v>
      </c>
      <c r="BQ483" s="42">
        <f t="shared" si="490"/>
        <v>8436309597269.8271</v>
      </c>
      <c r="BR483" s="42">
        <f t="shared" si="488"/>
        <v>2.188943035216868E+16</v>
      </c>
      <c r="BS483" s="42">
        <f t="shared" si="495"/>
        <v>11.31664039891573</v>
      </c>
      <c r="BT483" s="46">
        <f t="shared" si="491"/>
        <v>2594.6689248166726</v>
      </c>
      <c r="BU483" s="41">
        <v>195</v>
      </c>
      <c r="BV483" s="41">
        <v>1</v>
      </c>
      <c r="BX483" s="42">
        <f t="shared" ref="BX483:BX546" si="513">BX482*BV483</f>
        <v>7089350.6359597184</v>
      </c>
      <c r="BY483" s="42">
        <f t="shared" si="511"/>
        <v>1382423374.012145</v>
      </c>
      <c r="BZ483" s="42">
        <f t="shared" si="509"/>
        <v>18609234300109.043</v>
      </c>
      <c r="CA483" s="42">
        <f t="shared" si="489"/>
        <v>58.711476319119896</v>
      </c>
      <c r="CB483" s="46">
        <f t="shared" si="512"/>
        <v>13461.313407990419</v>
      </c>
      <c r="CC483" s="49">
        <v>140</v>
      </c>
      <c r="CD483" s="41">
        <v>12</v>
      </c>
      <c r="CF483" s="42">
        <f t="shared" si="508"/>
        <v>46847.744740862137</v>
      </c>
      <c r="CG483" s="42">
        <f t="shared" si="506"/>
        <v>6558684.2637206996</v>
      </c>
      <c r="CH483" s="42">
        <f t="shared" si="505"/>
        <v>9086540185.6000843</v>
      </c>
      <c r="CI483" s="42">
        <f t="shared" si="510"/>
        <v>6.0425102049959545</v>
      </c>
      <c r="CJ483" s="46">
        <f t="shared" si="507"/>
        <v>1385.4211942877319</v>
      </c>
    </row>
    <row r="484" spans="1:88">
      <c r="A484" s="52">
        <v>20.010000000000002</v>
      </c>
      <c r="B484" s="39">
        <f t="shared" si="502"/>
        <v>3.39</v>
      </c>
      <c r="C484" s="39">
        <f t="shared" si="499"/>
        <v>3.39</v>
      </c>
      <c r="D484" s="39">
        <f t="shared" si="500"/>
        <v>229.95692100000005</v>
      </c>
      <c r="E484" s="40">
        <f t="shared" si="501"/>
        <v>6.0043719228526199E+28</v>
      </c>
      <c r="F484" s="41">
        <f t="shared" si="503"/>
        <v>95.600000000000051</v>
      </c>
      <c r="G484" s="41">
        <v>478</v>
      </c>
      <c r="BE484" s="41">
        <v>292</v>
      </c>
      <c r="BF484" s="41">
        <v>1</v>
      </c>
      <c r="BH484" s="42">
        <f t="shared" si="498"/>
        <v>8048298939367.9346</v>
      </c>
      <c r="BI484" s="42">
        <f t="shared" si="496"/>
        <v>2350103290295437</v>
      </c>
      <c r="BJ484" s="42">
        <f t="shared" si="494"/>
        <v>1.2892924663400368E+19</v>
      </c>
      <c r="BK484" s="42">
        <f t="shared" si="504"/>
        <v>23.857119690136049</v>
      </c>
      <c r="BL484" s="46">
        <f t="shared" si="497"/>
        <v>5486.1097878721612</v>
      </c>
      <c r="BM484" s="41">
        <v>247</v>
      </c>
      <c r="BN484" s="41">
        <v>1</v>
      </c>
      <c r="BP484" s="42">
        <f t="shared" si="492"/>
        <v>34293941452.316372</v>
      </c>
      <c r="BQ484" s="42">
        <f t="shared" si="490"/>
        <v>8470603538722.1436</v>
      </c>
      <c r="BR484" s="42">
        <f t="shared" si="488"/>
        <v>2.5181493483203776E+16</v>
      </c>
      <c r="BS484" s="42">
        <f t="shared" si="495"/>
        <v>12.927681494036767</v>
      </c>
      <c r="BT484" s="46">
        <f t="shared" si="491"/>
        <v>2972.8098320373756</v>
      </c>
      <c r="BU484" s="41">
        <v>196</v>
      </c>
      <c r="BV484" s="41">
        <v>1</v>
      </c>
      <c r="BX484" s="42">
        <f t="shared" si="513"/>
        <v>7089350.6359597184</v>
      </c>
      <c r="BY484" s="42">
        <f t="shared" si="511"/>
        <v>1389512724.6481049</v>
      </c>
      <c r="BZ484" s="42">
        <f t="shared" si="509"/>
        <v>21407972008242.82</v>
      </c>
      <c r="CA484" s="42">
        <f t="shared" si="489"/>
        <v>66.998721433967702</v>
      </c>
      <c r="CB484" s="46">
        <f t="shared" si="512"/>
        <v>15406.819691891922</v>
      </c>
      <c r="CC484" s="41">
        <v>141</v>
      </c>
      <c r="CD484" s="41">
        <v>1</v>
      </c>
      <c r="CF484" s="42">
        <f t="shared" si="508"/>
        <v>46847.744740862137</v>
      </c>
      <c r="CG484" s="42">
        <f t="shared" si="506"/>
        <v>6605532.0084615611</v>
      </c>
      <c r="CH484" s="42">
        <f t="shared" si="505"/>
        <v>10453111332.149775</v>
      </c>
      <c r="CI484" s="42">
        <f t="shared" si="510"/>
        <v>6.8816295409250161</v>
      </c>
      <c r="CJ484" s="46">
        <f t="shared" si="507"/>
        <v>1582.4783406937606</v>
      </c>
    </row>
    <row r="485" spans="1:88">
      <c r="A485" s="52">
        <v>20.010000000000002</v>
      </c>
      <c r="B485" s="39">
        <f t="shared" si="502"/>
        <v>3.395</v>
      </c>
      <c r="C485" s="39">
        <f t="shared" si="499"/>
        <v>3.395</v>
      </c>
      <c r="D485" s="39">
        <f t="shared" si="500"/>
        <v>230.63576025000003</v>
      </c>
      <c r="E485" s="40">
        <f t="shared" si="501"/>
        <v>6.8972121505711902E+28</v>
      </c>
      <c r="F485" s="41">
        <f t="shared" si="503"/>
        <v>95.80000000000004</v>
      </c>
      <c r="G485" s="41">
        <v>479</v>
      </c>
      <c r="BE485" s="41">
        <v>293</v>
      </c>
      <c r="BF485" s="41">
        <v>1</v>
      </c>
      <c r="BH485" s="42">
        <f t="shared" si="498"/>
        <v>8048298939367.9346</v>
      </c>
      <c r="BI485" s="42">
        <f t="shared" si="496"/>
        <v>2358151589234805</v>
      </c>
      <c r="BJ485" s="42">
        <f t="shared" si="494"/>
        <v>1.483192512975394E+19</v>
      </c>
      <c r="BK485" s="42">
        <f t="shared" si="504"/>
        <v>27.270880430968276</v>
      </c>
      <c r="BL485" s="46">
        <f t="shared" si="497"/>
        <v>6289.6402408832173</v>
      </c>
      <c r="BM485" s="41">
        <v>248</v>
      </c>
      <c r="BN485" s="41">
        <v>1</v>
      </c>
      <c r="BP485" s="42">
        <f t="shared" si="492"/>
        <v>34293941452.316372</v>
      </c>
      <c r="BQ485" s="42">
        <f t="shared" si="490"/>
        <v>8504897480174.46</v>
      </c>
      <c r="BR485" s="42">
        <f t="shared" si="488"/>
        <v>2.8968603769050584E+16</v>
      </c>
      <c r="BS485" s="42">
        <f t="shared" si="495"/>
        <v>14.768345187753562</v>
      </c>
      <c r="BT485" s="46">
        <f t="shared" si="491"/>
        <v>3406.1085200119724</v>
      </c>
      <c r="BU485" s="41">
        <v>197</v>
      </c>
      <c r="BV485" s="41">
        <v>1</v>
      </c>
      <c r="BX485" s="42">
        <f t="shared" si="513"/>
        <v>7089350.6359597184</v>
      </c>
      <c r="BY485" s="42">
        <f t="shared" si="511"/>
        <v>1396602075.2840645</v>
      </c>
      <c r="BZ485" s="42">
        <f t="shared" si="509"/>
        <v>24627572586962.031</v>
      </c>
      <c r="CA485" s="42">
        <f t="shared" si="489"/>
        <v>76.457884752022238</v>
      </c>
      <c r="CB485" s="46">
        <f t="shared" si="512"/>
        <v>17633.922376889535</v>
      </c>
      <c r="CC485" s="41">
        <v>142</v>
      </c>
      <c r="CD485" s="41">
        <v>1</v>
      </c>
      <c r="CF485" s="42">
        <f t="shared" si="508"/>
        <v>46847.744740862137</v>
      </c>
      <c r="CG485" s="42">
        <f t="shared" si="506"/>
        <v>6652379.7532024235</v>
      </c>
      <c r="CH485" s="42">
        <f t="shared" si="505"/>
        <v>12025181927.22751</v>
      </c>
      <c r="CI485" s="42">
        <f t="shared" si="510"/>
        <v>7.8376880951285877</v>
      </c>
      <c r="CJ485" s="46">
        <f t="shared" si="507"/>
        <v>1807.6511524223563</v>
      </c>
    </row>
    <row r="486" spans="1:88">
      <c r="A486" s="52">
        <v>20.010000000000002</v>
      </c>
      <c r="B486" s="39">
        <f t="shared" si="502"/>
        <v>3.4</v>
      </c>
      <c r="C486" s="39">
        <f t="shared" si="499"/>
        <v>3.4</v>
      </c>
      <c r="D486" s="39">
        <f t="shared" si="500"/>
        <v>231.31560000000002</v>
      </c>
      <c r="E486" s="40">
        <f t="shared" si="501"/>
        <v>7.9228162514266888E+28</v>
      </c>
      <c r="F486" s="41">
        <f t="shared" si="503"/>
        <v>96.000000000000057</v>
      </c>
      <c r="G486" s="41">
        <v>480</v>
      </c>
      <c r="BE486" s="41">
        <v>294</v>
      </c>
      <c r="BF486" s="41">
        <v>1</v>
      </c>
      <c r="BH486" s="42">
        <f t="shared" si="498"/>
        <v>8048298939367.9346</v>
      </c>
      <c r="BI486" s="42">
        <f t="shared" si="496"/>
        <v>2366199888174173</v>
      </c>
      <c r="BJ486" s="42">
        <f t="shared" si="494"/>
        <v>1.7062499909619329E+19</v>
      </c>
      <c r="BK486" s="42">
        <f t="shared" si="504"/>
        <v>31.173553440193352</v>
      </c>
      <c r="BL486" s="46">
        <f t="shared" si="497"/>
        <v>7210.9292181503897</v>
      </c>
      <c r="BM486" s="41">
        <v>249</v>
      </c>
      <c r="BN486" s="41">
        <v>1</v>
      </c>
      <c r="BP486" s="42">
        <f t="shared" si="492"/>
        <v>34293941452.316372</v>
      </c>
      <c r="BQ486" s="42">
        <f t="shared" si="490"/>
        <v>8539191421626.7764</v>
      </c>
      <c r="BR486" s="42">
        <f t="shared" si="488"/>
        <v>3.3325195135975164E+16</v>
      </c>
      <c r="BS486" s="42">
        <f t="shared" si="495"/>
        <v>16.871396390482197</v>
      </c>
      <c r="BT486" s="46">
        <f t="shared" si="491"/>
        <v>3902.6171789022242</v>
      </c>
      <c r="BU486" s="41">
        <v>198</v>
      </c>
      <c r="BV486" s="41">
        <v>1</v>
      </c>
      <c r="BX486" s="42">
        <f t="shared" si="513"/>
        <v>7089350.6359597184</v>
      </c>
      <c r="BY486" s="42">
        <f t="shared" si="511"/>
        <v>1403691425.9200242</v>
      </c>
      <c r="BZ486" s="42">
        <f t="shared" si="509"/>
        <v>28331315817945.633</v>
      </c>
      <c r="CA486" s="42">
        <f t="shared" si="489"/>
        <v>87.254970388549836</v>
      </c>
      <c r="CB486" s="46">
        <f t="shared" si="512"/>
        <v>20183.435828409642</v>
      </c>
      <c r="CC486" s="41">
        <v>143</v>
      </c>
      <c r="CD486" s="41">
        <v>1</v>
      </c>
      <c r="CF486" s="42">
        <f t="shared" si="508"/>
        <v>46847.744740862137</v>
      </c>
      <c r="CG486" s="42">
        <f t="shared" si="506"/>
        <v>6699227.4979432859</v>
      </c>
      <c r="CH486" s="42">
        <f t="shared" si="505"/>
        <v>13833650301.731215</v>
      </c>
      <c r="CI486" s="42">
        <f t="shared" si="510"/>
        <v>8.927033080793132</v>
      </c>
      <c r="CJ486" s="46">
        <f t="shared" si="507"/>
        <v>2064.9620133035119</v>
      </c>
    </row>
    <row r="487" spans="1:88">
      <c r="A487" s="52">
        <v>20.010000000000002</v>
      </c>
      <c r="B487" s="39">
        <f t="shared" si="502"/>
        <v>3.4050000000000002</v>
      </c>
      <c r="C487" s="39">
        <f t="shared" si="499"/>
        <v>3.4050000000000002</v>
      </c>
      <c r="D487" s="39">
        <f t="shared" si="500"/>
        <v>231.99644025000006</v>
      </c>
      <c r="E487" s="40">
        <f t="shared" si="501"/>
        <v>9.1009259949576143E+28</v>
      </c>
      <c r="F487" s="41">
        <f t="shared" si="503"/>
        <v>96.200000000000045</v>
      </c>
      <c r="G487" s="41">
        <v>481</v>
      </c>
      <c r="BE487" s="41">
        <v>295</v>
      </c>
      <c r="BF487" s="41">
        <v>1</v>
      </c>
      <c r="BH487" s="42">
        <f t="shared" si="498"/>
        <v>8048298939367.9346</v>
      </c>
      <c r="BI487" s="42">
        <f t="shared" si="496"/>
        <v>2374248187113540.5</v>
      </c>
      <c r="BJ487" s="42">
        <f t="shared" si="494"/>
        <v>1.9628488615931957E+19</v>
      </c>
      <c r="BK487" s="42">
        <f t="shared" si="504"/>
        <v>35.635218350222566</v>
      </c>
      <c r="BL487" s="46">
        <f t="shared" si="497"/>
        <v>8267.2438047831147</v>
      </c>
      <c r="BM487" s="49">
        <v>250</v>
      </c>
      <c r="BN487" s="41">
        <v>1</v>
      </c>
      <c r="BP487" s="42">
        <f t="shared" si="492"/>
        <v>34293941452.316372</v>
      </c>
      <c r="BQ487" s="42">
        <f t="shared" si="490"/>
        <v>8573485363079.0928</v>
      </c>
      <c r="BR487" s="42">
        <f t="shared" si="488"/>
        <v>3.8336891827991984E+16</v>
      </c>
      <c r="BS487" s="42">
        <f t="shared" si="495"/>
        <v>19.274280169467822</v>
      </c>
      <c r="BT487" s="46">
        <f t="shared" si="491"/>
        <v>4471.5643876977028</v>
      </c>
      <c r="BU487" s="41">
        <v>199</v>
      </c>
      <c r="BV487" s="41">
        <v>1</v>
      </c>
      <c r="BX487" s="42">
        <f t="shared" si="513"/>
        <v>7089350.6359597184</v>
      </c>
      <c r="BY487" s="42">
        <f t="shared" si="511"/>
        <v>1410780776.555984</v>
      </c>
      <c r="BZ487" s="42">
        <f t="shared" si="509"/>
        <v>32591994898321.176</v>
      </c>
      <c r="CA487" s="42">
        <f t="shared" si="489"/>
        <v>99.579533922139788</v>
      </c>
      <c r="CB487" s="46">
        <f t="shared" si="512"/>
        <v>23102.097391690557</v>
      </c>
      <c r="CC487" s="41">
        <v>144</v>
      </c>
      <c r="CD487" s="41">
        <v>1</v>
      </c>
      <c r="CF487" s="42">
        <f t="shared" si="508"/>
        <v>46847.744740862137</v>
      </c>
      <c r="CG487" s="42">
        <f t="shared" si="506"/>
        <v>6746075.2426841483</v>
      </c>
      <c r="CH487" s="42">
        <f t="shared" si="505"/>
        <v>15914060008.945829</v>
      </c>
      <c r="CI487" s="42">
        <f t="shared" si="510"/>
        <v>10.168303242963404</v>
      </c>
      <c r="CJ487" s="46">
        <f t="shared" si="507"/>
        <v>2359.0101557500411</v>
      </c>
    </row>
    <row r="488" spans="1:88">
      <c r="A488" s="52">
        <v>20.010000000000002</v>
      </c>
      <c r="B488" s="39">
        <f t="shared" si="502"/>
        <v>3.41</v>
      </c>
      <c r="C488" s="39">
        <f t="shared" si="499"/>
        <v>3.41</v>
      </c>
      <c r="D488" s="39">
        <f t="shared" si="500"/>
        <v>232.67828100000006</v>
      </c>
      <c r="E488" s="40">
        <f t="shared" si="501"/>
        <v>1.0454218719357565E+29</v>
      </c>
      <c r="F488" s="41">
        <f t="shared" si="503"/>
        <v>96.400000000000034</v>
      </c>
      <c r="G488" s="41">
        <v>482</v>
      </c>
      <c r="BE488" s="41">
        <v>296</v>
      </c>
      <c r="BF488" s="41">
        <v>1</v>
      </c>
      <c r="BH488" s="42">
        <f t="shared" si="498"/>
        <v>8048298939367.9346</v>
      </c>
      <c r="BI488" s="42">
        <f t="shared" si="496"/>
        <v>2382296486052908.5</v>
      </c>
      <c r="BJ488" s="42">
        <f t="shared" si="494"/>
        <v>2.2580321560093635E+19</v>
      </c>
      <c r="BK488" s="42">
        <f t="shared" si="504"/>
        <v>40.736007837727087</v>
      </c>
      <c r="BL488" s="46">
        <f t="shared" si="497"/>
        <v>9478.3842784848675</v>
      </c>
      <c r="BM488" s="41">
        <v>251</v>
      </c>
      <c r="BN488" s="41">
        <v>1</v>
      </c>
      <c r="BP488" s="42">
        <f t="shared" si="492"/>
        <v>34293941452.316372</v>
      </c>
      <c r="BQ488" s="42">
        <f t="shared" si="490"/>
        <v>8607779304531.4092</v>
      </c>
      <c r="BR488" s="42">
        <f t="shared" si="488"/>
        <v>4.4102190547057744E+16</v>
      </c>
      <c r="BS488" s="42">
        <f t="shared" si="495"/>
        <v>22.019790927974018</v>
      </c>
      <c r="BT488" s="46">
        <f t="shared" si="491"/>
        <v>5123.5271011003906</v>
      </c>
      <c r="BU488" s="49">
        <v>200</v>
      </c>
      <c r="BV488" s="41">
        <v>16</v>
      </c>
      <c r="BX488" s="42">
        <f t="shared" si="513"/>
        <v>113429610.17535549</v>
      </c>
      <c r="BY488" s="42">
        <f t="shared" si="511"/>
        <v>22685922035.071098</v>
      </c>
      <c r="BZ488" s="42">
        <f t="shared" si="509"/>
        <v>37493346507162.102</v>
      </c>
      <c r="CA488" s="42">
        <f t="shared" si="489"/>
        <v>7.1030017836039354</v>
      </c>
      <c r="CB488" s="46">
        <f t="shared" si="512"/>
        <v>1652.7142449488981</v>
      </c>
      <c r="CC488" s="41">
        <v>145</v>
      </c>
      <c r="CD488" s="41">
        <v>1</v>
      </c>
      <c r="CF488" s="42">
        <f t="shared" si="508"/>
        <v>46847.744740862137</v>
      </c>
      <c r="CG488" s="42">
        <f t="shared" si="506"/>
        <v>6792922.9874250097</v>
      </c>
      <c r="CH488" s="42">
        <f t="shared" si="505"/>
        <v>18307298099.20018</v>
      </c>
      <c r="CI488" s="42">
        <f t="shared" si="510"/>
        <v>11.582750879351135</v>
      </c>
      <c r="CJ488" s="46">
        <f t="shared" si="507"/>
        <v>2695.0545638586609</v>
      </c>
    </row>
    <row r="489" spans="1:88">
      <c r="A489" s="52">
        <v>20.010000000000002</v>
      </c>
      <c r="B489" s="39">
        <f t="shared" si="502"/>
        <v>3.415</v>
      </c>
      <c r="C489" s="39">
        <f t="shared" si="499"/>
        <v>3.415</v>
      </c>
      <c r="D489" s="39">
        <f t="shared" si="500"/>
        <v>233.36112225000002</v>
      </c>
      <c r="E489" s="40">
        <f t="shared" si="501"/>
        <v>1.2008743845705245E+29</v>
      </c>
      <c r="F489" s="41">
        <f t="shared" si="503"/>
        <v>96.600000000000051</v>
      </c>
      <c r="G489" s="41">
        <v>483</v>
      </c>
      <c r="BE489" s="41">
        <v>297</v>
      </c>
      <c r="BF489" s="41">
        <v>1</v>
      </c>
      <c r="BH489" s="42">
        <f t="shared" si="498"/>
        <v>8048298939367.9346</v>
      </c>
      <c r="BI489" s="42">
        <f t="shared" si="496"/>
        <v>2390344784992276.5</v>
      </c>
      <c r="BJ489" s="42">
        <f t="shared" si="494"/>
        <v>2.5976010457529364E+19</v>
      </c>
      <c r="BK489" s="42">
        <f t="shared" si="504"/>
        <v>46.567550840512276</v>
      </c>
      <c r="BL489" s="46">
        <f t="shared" si="497"/>
        <v>10867.055924575876</v>
      </c>
      <c r="BM489" s="41">
        <v>252</v>
      </c>
      <c r="BN489" s="41">
        <v>1</v>
      </c>
      <c r="BP489" s="42">
        <f t="shared" si="492"/>
        <v>34293941452.316372</v>
      </c>
      <c r="BQ489" s="42">
        <f t="shared" si="490"/>
        <v>8642073245983.7256</v>
      </c>
      <c r="BR489" s="42">
        <f t="shared" si="488"/>
        <v>5.0734395424861888E+16</v>
      </c>
      <c r="BS489" s="42">
        <f t="shared" si="495"/>
        <v>25.156837354811429</v>
      </c>
      <c r="BT489" s="46">
        <f t="shared" si="491"/>
        <v>5870.6277973795168</v>
      </c>
      <c r="BU489" s="41">
        <v>201</v>
      </c>
      <c r="BV489" s="41">
        <v>1</v>
      </c>
      <c r="BX489" s="42">
        <f t="shared" si="513"/>
        <v>113429610.17535549</v>
      </c>
      <c r="BY489" s="42">
        <f t="shared" si="511"/>
        <v>22799351645.246456</v>
      </c>
      <c r="BZ489" s="42">
        <f t="shared" si="509"/>
        <v>43131695816017.258</v>
      </c>
      <c r="CA489" s="42">
        <f t="shared" si="489"/>
        <v>8.1067267013369317</v>
      </c>
      <c r="CB489" s="46">
        <f t="shared" si="512"/>
        <v>1891.7948407980271</v>
      </c>
      <c r="CC489" s="41">
        <v>146</v>
      </c>
      <c r="CD489" s="41">
        <v>1</v>
      </c>
      <c r="CF489" s="42">
        <f t="shared" si="508"/>
        <v>46847.744740862137</v>
      </c>
      <c r="CG489" s="42">
        <f t="shared" si="506"/>
        <v>6839770.7321658721</v>
      </c>
      <c r="CH489" s="42">
        <f t="shared" si="505"/>
        <v>21060398347.664597</v>
      </c>
      <c r="CI489" s="42">
        <f t="shared" si="510"/>
        <v>13.194609215053449</v>
      </c>
      <c r="CJ489" s="46">
        <f t="shared" si="507"/>
        <v>3079.1088140750649</v>
      </c>
    </row>
    <row r="490" spans="1:88">
      <c r="A490" s="52">
        <v>20.010000000000002</v>
      </c>
      <c r="B490" s="39">
        <f t="shared" si="502"/>
        <v>3.42</v>
      </c>
      <c r="C490" s="39">
        <f t="shared" si="499"/>
        <v>3.42</v>
      </c>
      <c r="D490" s="39">
        <f t="shared" si="500"/>
        <v>234.04496400000002</v>
      </c>
      <c r="E490" s="40">
        <f t="shared" si="501"/>
        <v>1.3794424301142382E+29</v>
      </c>
      <c r="F490" s="41">
        <f t="shared" si="503"/>
        <v>96.80000000000004</v>
      </c>
      <c r="G490" s="41">
        <v>484</v>
      </c>
      <c r="BE490" s="41">
        <v>298</v>
      </c>
      <c r="BF490" s="41">
        <v>1</v>
      </c>
      <c r="BH490" s="42">
        <f t="shared" si="498"/>
        <v>8048298939367.9346</v>
      </c>
      <c r="BI490" s="42">
        <f t="shared" si="496"/>
        <v>2398393083931644.5</v>
      </c>
      <c r="BJ490" s="42">
        <f t="shared" si="494"/>
        <v>2.9882288037560234E+19</v>
      </c>
      <c r="BK490" s="42">
        <f t="shared" si="504"/>
        <v>53.234623112169324</v>
      </c>
      <c r="BL490" s="46">
        <f t="shared" si="497"/>
        <v>12459.295449841238</v>
      </c>
      <c r="BM490" s="41">
        <v>253</v>
      </c>
      <c r="BN490" s="41">
        <v>1</v>
      </c>
      <c r="BP490" s="42">
        <f t="shared" si="492"/>
        <v>34293941452.316372</v>
      </c>
      <c r="BQ490" s="42">
        <f t="shared" si="490"/>
        <v>8676367187436.042</v>
      </c>
      <c r="BR490" s="42">
        <f t="shared" si="488"/>
        <v>5.8363843823359648E+16</v>
      </c>
      <c r="BS490" s="42">
        <f t="shared" si="495"/>
        <v>28.741316862633177</v>
      </c>
      <c r="BT490" s="46">
        <f t="shared" si="491"/>
        <v>6726.7604704275755</v>
      </c>
      <c r="BU490" s="41">
        <v>202</v>
      </c>
      <c r="BV490" s="41">
        <v>1</v>
      </c>
      <c r="BX490" s="42">
        <f t="shared" si="513"/>
        <v>113429610.17535549</v>
      </c>
      <c r="BY490" s="42">
        <f t="shared" si="511"/>
        <v>22912781255.42181</v>
      </c>
      <c r="BZ490" s="42">
        <f t="shared" si="509"/>
        <v>49617848746633.398</v>
      </c>
      <c r="CA490" s="42">
        <f t="shared" si="489"/>
        <v>9.2525368012896969</v>
      </c>
      <c r="CB490" s="46">
        <f t="shared" si="512"/>
        <v>2165.5096425665224</v>
      </c>
      <c r="CC490" s="41">
        <v>147</v>
      </c>
      <c r="CD490" s="41">
        <v>1</v>
      </c>
      <c r="CF490" s="42">
        <f t="shared" si="508"/>
        <v>46847.744740862137</v>
      </c>
      <c r="CG490" s="42">
        <f t="shared" si="506"/>
        <v>6886618.4769067345</v>
      </c>
      <c r="CH490" s="42">
        <f t="shared" si="505"/>
        <v>24227465208.316998</v>
      </c>
      <c r="CI490" s="42">
        <f t="shared" si="510"/>
        <v>15.031511531927206</v>
      </c>
      <c r="CJ490" s="46">
        <f t="shared" si="507"/>
        <v>3518.0495753554883</v>
      </c>
    </row>
    <row r="491" spans="1:88">
      <c r="A491" s="52">
        <v>20.010000000000002</v>
      </c>
      <c r="B491" s="39">
        <f t="shared" si="502"/>
        <v>3.4250000000000003</v>
      </c>
      <c r="C491" s="39">
        <f t="shared" si="499"/>
        <v>3.4250000000000003</v>
      </c>
      <c r="D491" s="39">
        <f t="shared" si="500"/>
        <v>234.72980625000008</v>
      </c>
      <c r="E491" s="40">
        <f t="shared" si="501"/>
        <v>1.5845632502853381E+29</v>
      </c>
      <c r="F491" s="41">
        <f t="shared" si="503"/>
        <v>97.000000000000057</v>
      </c>
      <c r="G491" s="41">
        <v>485</v>
      </c>
      <c r="BE491" s="41">
        <v>299</v>
      </c>
      <c r="BF491" s="41">
        <v>1</v>
      </c>
      <c r="BH491" s="42">
        <f t="shared" si="498"/>
        <v>8048298939367.9346</v>
      </c>
      <c r="BI491" s="42">
        <f t="shared" si="496"/>
        <v>2406441382871012.5</v>
      </c>
      <c r="BJ491" s="42">
        <f t="shared" si="494"/>
        <v>3.4375918935556604E+19</v>
      </c>
      <c r="BK491" s="42">
        <f t="shared" si="504"/>
        <v>60.857034921890062</v>
      </c>
      <c r="BL491" s="46">
        <f t="shared" si="497"/>
        <v>14284.960016164743</v>
      </c>
      <c r="BM491" s="41">
        <v>254</v>
      </c>
      <c r="BN491" s="41">
        <v>1</v>
      </c>
      <c r="BP491" s="42">
        <f t="shared" si="492"/>
        <v>34293941452.316372</v>
      </c>
      <c r="BQ491" s="42">
        <f t="shared" si="490"/>
        <v>8710661128888.3584</v>
      </c>
      <c r="BR491" s="42">
        <f t="shared" si="488"/>
        <v>6.7140466671008792E+16</v>
      </c>
      <c r="BS491" s="42">
        <f t="shared" si="495"/>
        <v>32.83711520014306</v>
      </c>
      <c r="BT491" s="46">
        <f t="shared" si="491"/>
        <v>7707.8496887385127</v>
      </c>
      <c r="BU491" s="41">
        <v>203</v>
      </c>
      <c r="BV491" s="41">
        <v>1</v>
      </c>
      <c r="BX491" s="42">
        <f t="shared" si="513"/>
        <v>113429610.17535549</v>
      </c>
      <c r="BY491" s="42">
        <f t="shared" si="511"/>
        <v>23026210865.597164</v>
      </c>
      <c r="BZ491" s="42">
        <f t="shared" si="509"/>
        <v>57079268633214.008</v>
      </c>
      <c r="CA491" s="42">
        <f t="shared" si="489"/>
        <v>10.560577840705431</v>
      </c>
      <c r="CB491" s="46">
        <f t="shared" si="512"/>
        <v>2478.8823904368301</v>
      </c>
      <c r="CC491" s="41">
        <v>148</v>
      </c>
      <c r="CD491" s="41">
        <v>1</v>
      </c>
      <c r="CF491" s="42">
        <f t="shared" si="508"/>
        <v>46847.744740862137</v>
      </c>
      <c r="CG491" s="42">
        <f t="shared" si="506"/>
        <v>6933466.221647596</v>
      </c>
      <c r="CH491" s="42">
        <f t="shared" si="505"/>
        <v>27870736637.311428</v>
      </c>
      <c r="CI491" s="42">
        <f t="shared" si="510"/>
        <v>17.124969358380827</v>
      </c>
      <c r="CJ491" s="46">
        <f t="shared" si="507"/>
        <v>4019.7407395299201</v>
      </c>
    </row>
    <row r="492" spans="1:88">
      <c r="A492" s="52">
        <v>20.010000000000002</v>
      </c>
      <c r="B492" s="39">
        <f t="shared" si="502"/>
        <v>3.43</v>
      </c>
      <c r="C492" s="39">
        <f t="shared" si="499"/>
        <v>3.43</v>
      </c>
      <c r="D492" s="39">
        <f t="shared" si="500"/>
        <v>235.41564900000006</v>
      </c>
      <c r="E492" s="40">
        <f t="shared" si="501"/>
        <v>1.8201851989915229E+29</v>
      </c>
      <c r="F492" s="41">
        <f t="shared" si="503"/>
        <v>97.200000000000045</v>
      </c>
      <c r="G492" s="41">
        <v>486</v>
      </c>
      <c r="BE492" s="49">
        <v>300</v>
      </c>
      <c r="BF492" s="41">
        <v>14</v>
      </c>
      <c r="BH492" s="42">
        <f t="shared" si="498"/>
        <v>112676185151151.08</v>
      </c>
      <c r="BI492" s="42">
        <f t="shared" si="496"/>
        <v>3.3802855545345324E+16</v>
      </c>
      <c r="BJ492" s="42">
        <f t="shared" si="494"/>
        <v>3.9545207608015634E+19</v>
      </c>
      <c r="BK492" s="42">
        <f t="shared" si="504"/>
        <v>4.9694135710592544</v>
      </c>
      <c r="BL492" s="46">
        <f t="shared" si="497"/>
        <v>1169.8777209803222</v>
      </c>
      <c r="BM492" s="41">
        <v>255</v>
      </c>
      <c r="BN492" s="41">
        <v>1</v>
      </c>
      <c r="BP492" s="42">
        <f t="shared" si="492"/>
        <v>34293941452.316372</v>
      </c>
      <c r="BQ492" s="42">
        <f t="shared" si="490"/>
        <v>8744955070340.6748</v>
      </c>
      <c r="BR492" s="42">
        <f t="shared" si="488"/>
        <v>7.7236733609405328E+16</v>
      </c>
      <c r="BS492" s="42">
        <f t="shared" si="495"/>
        <v>37.517249172262026</v>
      </c>
      <c r="BT492" s="46">
        <f t="shared" si="491"/>
        <v>8832.1475625827807</v>
      </c>
      <c r="BU492" s="41">
        <v>204</v>
      </c>
      <c r="BV492" s="41">
        <v>1</v>
      </c>
      <c r="BX492" s="42">
        <f t="shared" si="513"/>
        <v>113429610.17535549</v>
      </c>
      <c r="BY492" s="42">
        <f t="shared" si="511"/>
        <v>23139640475.772522</v>
      </c>
      <c r="BZ492" s="42">
        <f t="shared" si="509"/>
        <v>65662580030097.898</v>
      </c>
      <c r="CA492" s="42">
        <f t="shared" si="489"/>
        <v>12.053856236775484</v>
      </c>
      <c r="CB492" s="46">
        <f t="shared" si="512"/>
        <v>2837.666388933199</v>
      </c>
      <c r="CC492" s="41">
        <v>149</v>
      </c>
      <c r="CD492" s="41">
        <v>1</v>
      </c>
      <c r="CF492" s="42">
        <f t="shared" si="508"/>
        <v>46847.744740862137</v>
      </c>
      <c r="CG492" s="42">
        <f t="shared" si="506"/>
        <v>6980313.9663884584</v>
      </c>
      <c r="CH492" s="42">
        <f t="shared" si="505"/>
        <v>32061806655.321117</v>
      </c>
      <c r="CI492" s="42">
        <f t="shared" si="510"/>
        <v>19.510918058543123</v>
      </c>
      <c r="CJ492" s="46">
        <f t="shared" si="507"/>
        <v>4593.1754373377507</v>
      </c>
    </row>
    <row r="493" spans="1:88">
      <c r="A493" s="52">
        <v>20.010000000000002</v>
      </c>
      <c r="B493" s="39">
        <f t="shared" si="502"/>
        <v>3.4350000000000001</v>
      </c>
      <c r="C493" s="39">
        <f t="shared" si="499"/>
        <v>3.4350000000000001</v>
      </c>
      <c r="D493" s="39">
        <f t="shared" si="500"/>
        <v>236.10249225000001</v>
      </c>
      <c r="E493" s="40">
        <f t="shared" si="501"/>
        <v>2.0908437438715136E+29</v>
      </c>
      <c r="F493" s="41">
        <f t="shared" si="503"/>
        <v>97.400000000000048</v>
      </c>
      <c r="G493" s="41">
        <v>487</v>
      </c>
      <c r="BE493" s="41">
        <v>301</v>
      </c>
      <c r="BH493" s="42"/>
      <c r="BI493" s="42"/>
      <c r="BJ493" s="42"/>
      <c r="BL493" s="46"/>
      <c r="BM493" s="41">
        <v>256</v>
      </c>
      <c r="BN493" s="41">
        <v>1</v>
      </c>
      <c r="BP493" s="42">
        <f t="shared" si="492"/>
        <v>34293941452.316372</v>
      </c>
      <c r="BQ493" s="42">
        <f t="shared" si="490"/>
        <v>8779249011792.9912</v>
      </c>
      <c r="BR493" s="42">
        <f t="shared" si="488"/>
        <v>8.8851040779556256E+16</v>
      </c>
      <c r="BS493" s="42">
        <f t="shared" si="495"/>
        <v>42.86517297389522</v>
      </c>
      <c r="BT493" s="46">
        <f t="shared" si="491"/>
        <v>10120.574169864007</v>
      </c>
      <c r="BU493" s="41">
        <v>205</v>
      </c>
      <c r="BV493" s="41">
        <v>1</v>
      </c>
      <c r="BX493" s="42">
        <f t="shared" si="513"/>
        <v>113429610.17535549</v>
      </c>
      <c r="BY493" s="42">
        <f t="shared" si="511"/>
        <v>23253070085.947876</v>
      </c>
      <c r="BZ493" s="42">
        <f t="shared" si="509"/>
        <v>75536448828212.25</v>
      </c>
      <c r="CA493" s="42">
        <f t="shared" si="489"/>
        <v>13.758645837804204</v>
      </c>
      <c r="CB493" s="46">
        <f t="shared" si="512"/>
        <v>3248.450572290662</v>
      </c>
      <c r="CC493" s="49">
        <v>150</v>
      </c>
      <c r="CD493" s="41">
        <v>1</v>
      </c>
      <c r="CF493" s="42">
        <f t="shared" si="508"/>
        <v>46847.744740862137</v>
      </c>
      <c r="CG493" s="42">
        <f t="shared" si="506"/>
        <v>7027161.7111293208</v>
      </c>
      <c r="CH493" s="42">
        <f t="shared" si="505"/>
        <v>36883031654.400368</v>
      </c>
      <c r="CI493" s="42">
        <f t="shared" si="510"/>
        <v>22.230339339331078</v>
      </c>
      <c r="CJ493" s="46">
        <f t="shared" si="507"/>
        <v>5248.6385215792861</v>
      </c>
    </row>
    <row r="494" spans="1:88">
      <c r="A494" s="52">
        <v>20.010000000000002</v>
      </c>
      <c r="B494" s="39">
        <f t="shared" si="502"/>
        <v>3.44</v>
      </c>
      <c r="C494" s="39">
        <f t="shared" si="499"/>
        <v>3.44</v>
      </c>
      <c r="D494" s="39">
        <f t="shared" si="500"/>
        <v>236.790336</v>
      </c>
      <c r="E494" s="40">
        <f t="shared" si="501"/>
        <v>2.4017487691410501E+29</v>
      </c>
      <c r="F494" s="41">
        <f t="shared" si="503"/>
        <v>97.600000000000051</v>
      </c>
      <c r="G494" s="41">
        <v>488</v>
      </c>
      <c r="BE494" s="49"/>
      <c r="BF494" s="48"/>
      <c r="BI494" s="42"/>
      <c r="BJ494" s="42"/>
      <c r="BL494" s="42"/>
      <c r="BM494" s="41">
        <v>257</v>
      </c>
      <c r="BN494" s="41">
        <v>1</v>
      </c>
      <c r="BP494" s="42">
        <f t="shared" si="492"/>
        <v>34293941452.316372</v>
      </c>
      <c r="BQ494" s="42">
        <f t="shared" si="490"/>
        <v>8813542953245.3066</v>
      </c>
      <c r="BR494" s="42">
        <f t="shared" ref="BR494:BR537" si="514">(10+$G494/20)*POWER($F$1,BM494)</f>
        <v>1.0221160776663246E+17</v>
      </c>
      <c r="BS494" s="42">
        <f t="shared" si="495"/>
        <v>48.976271583575304</v>
      </c>
      <c r="BT494" s="46">
        <f t="shared" si="491"/>
        <v>11597.107804302048</v>
      </c>
      <c r="BU494" s="41">
        <v>206</v>
      </c>
      <c r="BV494" s="41">
        <v>1</v>
      </c>
      <c r="BX494" s="42">
        <f t="shared" si="513"/>
        <v>113429610.17535549</v>
      </c>
      <c r="BY494" s="42">
        <f t="shared" si="511"/>
        <v>23366499696.12323</v>
      </c>
      <c r="BZ494" s="42">
        <f t="shared" si="509"/>
        <v>86894895231097.734</v>
      </c>
      <c r="CA494" s="42">
        <f t="shared" ref="CA494:CA557" si="515">CB494/$D494</f>
        <v>15.70495260978266</v>
      </c>
      <c r="CB494" s="46">
        <f t="shared" si="512"/>
        <v>3718.7810053345129</v>
      </c>
      <c r="CC494" s="41">
        <v>151</v>
      </c>
      <c r="CD494" s="41">
        <v>1</v>
      </c>
      <c r="CF494" s="42">
        <f t="shared" si="508"/>
        <v>46847.744740862137</v>
      </c>
      <c r="CG494" s="42">
        <f t="shared" si="506"/>
        <v>7074009.4558701832</v>
      </c>
      <c r="CH494" s="42">
        <f t="shared" si="505"/>
        <v>42429148062.059296</v>
      </c>
      <c r="CI494" s="42">
        <f t="shared" si="510"/>
        <v>25.329971540634155</v>
      </c>
      <c r="CJ494" s="46">
        <f t="shared" si="507"/>
        <v>5997.8924719771994</v>
      </c>
    </row>
    <row r="495" spans="1:88">
      <c r="A495" s="52">
        <v>20.010000000000002</v>
      </c>
      <c r="B495" s="39">
        <f t="shared" si="502"/>
        <v>3.4449999999999998</v>
      </c>
      <c r="C495" s="39">
        <f t="shared" si="499"/>
        <v>3.4449999999999998</v>
      </c>
      <c r="D495" s="39">
        <f t="shared" si="500"/>
        <v>237.47918024999998</v>
      </c>
      <c r="E495" s="40">
        <f t="shared" si="501"/>
        <v>2.7588848602284782E+29</v>
      </c>
      <c r="F495" s="41">
        <f t="shared" si="503"/>
        <v>97.800000000000054</v>
      </c>
      <c r="G495" s="41">
        <v>489</v>
      </c>
      <c r="BM495" s="41">
        <v>258</v>
      </c>
      <c r="BN495" s="41">
        <v>1</v>
      </c>
      <c r="BP495" s="42">
        <f t="shared" si="492"/>
        <v>34293941452.316372</v>
      </c>
      <c r="BQ495" s="42">
        <f t="shared" ref="BQ495:BQ537" si="516">BM495*BP495</f>
        <v>8847836894697.623</v>
      </c>
      <c r="BR495" s="42">
        <f t="shared" si="514"/>
        <v>1.175809602172363E+17</v>
      </c>
      <c r="BS495" s="42">
        <f t="shared" si="495"/>
        <v>55.959568025926799</v>
      </c>
      <c r="BT495" s="46">
        <f t="shared" ref="BT495:BT537" si="517">BR495/BQ495</f>
        <v>13289.232341941206</v>
      </c>
      <c r="BU495" s="41">
        <v>207</v>
      </c>
      <c r="BV495" s="41">
        <v>1</v>
      </c>
      <c r="BX495" s="42">
        <f t="shared" si="513"/>
        <v>113429610.17535549</v>
      </c>
      <c r="BY495" s="42">
        <f t="shared" si="511"/>
        <v>23479929306.298588</v>
      </c>
      <c r="BZ495" s="42">
        <f t="shared" si="509"/>
        <v>99961104638685.422</v>
      </c>
      <c r="CA495" s="42">
        <f t="shared" si="515"/>
        <v>17.927045494213345</v>
      </c>
      <c r="CB495" s="46">
        <f t="shared" si="512"/>
        <v>4257.3000682702414</v>
      </c>
      <c r="CC495" s="41">
        <v>152</v>
      </c>
      <c r="CD495" s="41">
        <v>1</v>
      </c>
      <c r="CF495" s="42">
        <f t="shared" si="508"/>
        <v>46847.744740862137</v>
      </c>
      <c r="CG495" s="42">
        <f t="shared" si="506"/>
        <v>7120857.2006110447</v>
      </c>
      <c r="CH495" s="42">
        <f t="shared" si="505"/>
        <v>48809133124.357933</v>
      </c>
      <c r="CI495" s="42">
        <f t="shared" si="510"/>
        <v>28.863120111378375</v>
      </c>
      <c r="CJ495" s="46">
        <f t="shared" si="507"/>
        <v>6854.390103507425</v>
      </c>
    </row>
    <row r="496" spans="1:88">
      <c r="A496" s="52">
        <v>20.010000000000002</v>
      </c>
      <c r="B496" s="39">
        <f t="shared" si="502"/>
        <v>3.45</v>
      </c>
      <c r="C496" s="39">
        <f t="shared" si="499"/>
        <v>3.45</v>
      </c>
      <c r="D496" s="39">
        <f t="shared" si="500"/>
        <v>238.16902500000003</v>
      </c>
      <c r="E496" s="40">
        <f t="shared" si="501"/>
        <v>3.1691265005706776E+29</v>
      </c>
      <c r="F496" s="41">
        <f t="shared" si="503"/>
        <v>98.000000000000043</v>
      </c>
      <c r="G496" s="41">
        <v>490</v>
      </c>
      <c r="BM496" s="41">
        <v>259</v>
      </c>
      <c r="BN496" s="41">
        <v>1</v>
      </c>
      <c r="BP496" s="42">
        <f t="shared" ref="BP496:BP537" si="518">BP495*BN496</f>
        <v>34293941452.316372</v>
      </c>
      <c r="BQ496" s="42">
        <f t="shared" si="516"/>
        <v>8882130836149.9395</v>
      </c>
      <c r="BR496" s="42">
        <f t="shared" si="514"/>
        <v>1.3526108614013454E+17</v>
      </c>
      <c r="BS496" s="42">
        <f t="shared" si="495"/>
        <v>63.939675157214417</v>
      </c>
      <c r="BT496" s="46">
        <f t="shared" si="517"/>
        <v>15228.450091010482</v>
      </c>
      <c r="BU496" s="41">
        <v>208</v>
      </c>
      <c r="BV496" s="41">
        <v>1</v>
      </c>
      <c r="BX496" s="42">
        <f t="shared" si="513"/>
        <v>113429610.17535549</v>
      </c>
      <c r="BY496" s="42">
        <f t="shared" si="511"/>
        <v>23593358916.473942</v>
      </c>
      <c r="BZ496" s="42">
        <f t="shared" si="509"/>
        <v>114991811261073.53</v>
      </c>
      <c r="CA496" s="42">
        <f t="shared" si="515"/>
        <v>20.464062871227632</v>
      </c>
      <c r="CB496" s="46">
        <f t="shared" si="512"/>
        <v>4873.9059015789862</v>
      </c>
      <c r="CC496" s="41">
        <v>153</v>
      </c>
      <c r="CD496" s="41">
        <v>1</v>
      </c>
      <c r="CF496" s="42">
        <f t="shared" si="508"/>
        <v>46847.744740862137</v>
      </c>
      <c r="CG496" s="42">
        <f t="shared" si="506"/>
        <v>7167704.9453519071</v>
      </c>
      <c r="CH496" s="42">
        <f t="shared" si="505"/>
        <v>56148345342.320862</v>
      </c>
      <c r="CI496" s="42">
        <f t="shared" si="510"/>
        <v>32.890582429717718</v>
      </c>
      <c r="CJ496" s="46">
        <f t="shared" si="507"/>
        <v>7833.5179489680004</v>
      </c>
    </row>
    <row r="497" spans="1:88">
      <c r="A497" s="52">
        <v>20.010000000000002</v>
      </c>
      <c r="B497" s="39">
        <f t="shared" si="502"/>
        <v>3.4550000000000001</v>
      </c>
      <c r="C497" s="39">
        <f t="shared" si="499"/>
        <v>3.4550000000000001</v>
      </c>
      <c r="D497" s="39">
        <f t="shared" si="500"/>
        <v>238.85987025000003</v>
      </c>
      <c r="E497" s="40">
        <f t="shared" si="501"/>
        <v>3.6403703979830478E+29</v>
      </c>
      <c r="F497" s="41">
        <f t="shared" si="503"/>
        <v>98.20000000000006</v>
      </c>
      <c r="G497" s="41">
        <v>491</v>
      </c>
      <c r="BM497" s="49">
        <v>260</v>
      </c>
      <c r="BN497" s="41">
        <v>18</v>
      </c>
      <c r="BP497" s="42">
        <f t="shared" si="518"/>
        <v>617290946141.6947</v>
      </c>
      <c r="BQ497" s="42">
        <f t="shared" si="516"/>
        <v>160495645996840.62</v>
      </c>
      <c r="BR497" s="42">
        <f t="shared" si="514"/>
        <v>1.5559936712565331E+17</v>
      </c>
      <c r="BS497" s="42">
        <f t="shared" si="495"/>
        <v>4.0588348347519378</v>
      </c>
      <c r="BT497" s="46">
        <f t="shared" si="517"/>
        <v>969.49276199502822</v>
      </c>
      <c r="BU497" s="41">
        <v>209</v>
      </c>
      <c r="BV497" s="41">
        <v>1</v>
      </c>
      <c r="BX497" s="42">
        <f t="shared" si="513"/>
        <v>113429610.17535549</v>
      </c>
      <c r="BY497" s="42">
        <f t="shared" si="511"/>
        <v>23706788526.6493</v>
      </c>
      <c r="BZ497" s="42">
        <f t="shared" si="509"/>
        <v>132282340527106.91</v>
      </c>
      <c r="CA497" s="42">
        <f t="shared" si="515"/>
        <v>23.360705408558559</v>
      </c>
      <c r="CB497" s="46">
        <f t="shared" si="512"/>
        <v>5579.9350628367711</v>
      </c>
      <c r="CC497" s="41">
        <v>154</v>
      </c>
      <c r="CD497" s="41">
        <v>1</v>
      </c>
      <c r="CF497" s="42">
        <f t="shared" si="508"/>
        <v>46847.744740862137</v>
      </c>
      <c r="CG497" s="42">
        <f t="shared" si="506"/>
        <v>7214552.6900927695</v>
      </c>
      <c r="CH497" s="42">
        <f t="shared" si="505"/>
        <v>64590986585.501167</v>
      </c>
      <c r="CI497" s="42">
        <f t="shared" si="510"/>
        <v>37.481703129962746</v>
      </c>
      <c r="CJ497" s="46">
        <f t="shared" si="507"/>
        <v>8952.874746371921</v>
      </c>
    </row>
    <row r="498" spans="1:88">
      <c r="A498" s="52">
        <v>20.010000000000002</v>
      </c>
      <c r="B498" s="39">
        <f t="shared" si="502"/>
        <v>3.46</v>
      </c>
      <c r="C498" s="39">
        <f t="shared" si="499"/>
        <v>3.46</v>
      </c>
      <c r="D498" s="39">
        <f t="shared" si="500"/>
        <v>239.551716</v>
      </c>
      <c r="E498" s="40">
        <f t="shared" si="501"/>
        <v>4.1816874877430287E+29</v>
      </c>
      <c r="F498" s="41">
        <f t="shared" si="503"/>
        <v>98.400000000000048</v>
      </c>
      <c r="G498" s="41">
        <v>492</v>
      </c>
      <c r="BM498" s="41">
        <v>261</v>
      </c>
      <c r="BN498" s="41">
        <v>1</v>
      </c>
      <c r="BP498" s="42">
        <f t="shared" si="518"/>
        <v>617290946141.6947</v>
      </c>
      <c r="BQ498" s="42">
        <f t="shared" si="516"/>
        <v>161112936942982.31</v>
      </c>
      <c r="BR498" s="42">
        <f t="shared" si="514"/>
        <v>1.7899540092999402E+17</v>
      </c>
      <c r="BS498" s="42">
        <f t="shared" si="495"/>
        <v>4.6378016603208989</v>
      </c>
      <c r="BT498" s="46">
        <f t="shared" si="517"/>
        <v>1110.9933461975204</v>
      </c>
      <c r="BU498" s="49">
        <v>210</v>
      </c>
      <c r="BV498" s="41">
        <v>1</v>
      </c>
      <c r="BX498" s="42">
        <f t="shared" si="513"/>
        <v>113429610.17535549</v>
      </c>
      <c r="BY498" s="42">
        <f t="shared" si="511"/>
        <v>23820218136.824654</v>
      </c>
      <c r="BZ498" s="42">
        <f t="shared" si="509"/>
        <v>152172409284200.53</v>
      </c>
      <c r="CA498" s="42">
        <f t="shared" si="515"/>
        <v>26.668027615843041</v>
      </c>
      <c r="CB498" s="46">
        <f t="shared" si="512"/>
        <v>6388.3717777105894</v>
      </c>
      <c r="CC498" s="41">
        <v>155</v>
      </c>
      <c r="CD498" s="41">
        <v>1</v>
      </c>
      <c r="CF498" s="42">
        <f t="shared" si="508"/>
        <v>46847.744740862137</v>
      </c>
      <c r="CG498" s="42">
        <f t="shared" si="506"/>
        <v>7261400.4348336309</v>
      </c>
      <c r="CH498" s="42">
        <f t="shared" si="505"/>
        <v>74302934220.800766</v>
      </c>
      <c r="CI498" s="42">
        <f t="shared" si="510"/>
        <v>42.715578387433688</v>
      </c>
      <c r="CJ498" s="46">
        <f t="shared" si="507"/>
        <v>10232.590102642253</v>
      </c>
    </row>
    <row r="499" spans="1:88">
      <c r="A499" s="52">
        <v>23.475000000000001</v>
      </c>
      <c r="B499" s="39">
        <f t="shared" si="502"/>
        <v>3.4649999999999999</v>
      </c>
      <c r="C499" s="39">
        <f t="shared" si="499"/>
        <v>3.4649999999999999</v>
      </c>
      <c r="D499" s="39">
        <f t="shared" si="500"/>
        <v>281.84613187499997</v>
      </c>
      <c r="E499" s="40">
        <f t="shared" si="501"/>
        <v>4.8034975382821008E+29</v>
      </c>
      <c r="F499" s="41">
        <f t="shared" si="503"/>
        <v>98.600000000000065</v>
      </c>
      <c r="G499" s="41">
        <v>493</v>
      </c>
      <c r="BM499" s="41">
        <v>262</v>
      </c>
      <c r="BN499" s="41">
        <v>1</v>
      </c>
      <c r="BP499" s="42">
        <f t="shared" si="518"/>
        <v>617290946141.6947</v>
      </c>
      <c r="BQ499" s="42">
        <f t="shared" si="516"/>
        <v>161730227889124</v>
      </c>
      <c r="BR499" s="42">
        <f t="shared" si="514"/>
        <v>2.059088493670823E+17</v>
      </c>
      <c r="BS499" s="42">
        <f t="shared" si="495"/>
        <v>4.5172251184164178</v>
      </c>
      <c r="BT499" s="46">
        <f t="shared" si="517"/>
        <v>1273.1624264342561</v>
      </c>
      <c r="BU499" s="41">
        <v>211</v>
      </c>
      <c r="BV499" s="41">
        <v>1</v>
      </c>
      <c r="BX499" s="42">
        <f t="shared" si="513"/>
        <v>113429610.17535549</v>
      </c>
      <c r="BY499" s="42">
        <f t="shared" si="511"/>
        <v>23933647747.000008</v>
      </c>
      <c r="BZ499" s="42">
        <f t="shared" si="509"/>
        <v>175052797660321.97</v>
      </c>
      <c r="CA499" s="42">
        <f t="shared" si="515"/>
        <v>25.950640556880238</v>
      </c>
      <c r="CB499" s="46">
        <f t="shared" si="512"/>
        <v>7314.0876606351903</v>
      </c>
      <c r="CC499" s="41">
        <v>156</v>
      </c>
      <c r="CD499" s="41">
        <v>1</v>
      </c>
      <c r="CF499" s="42">
        <f t="shared" si="508"/>
        <v>46847.744740862137</v>
      </c>
      <c r="CG499" s="42">
        <f t="shared" si="506"/>
        <v>7308248.1795744933</v>
      </c>
      <c r="CH499" s="42">
        <f t="shared" si="505"/>
        <v>85474998857.578781</v>
      </c>
      <c r="CI499" s="42">
        <f t="shared" si="510"/>
        <v>41.496716882377818</v>
      </c>
      <c r="CJ499" s="46">
        <f t="shared" si="507"/>
        <v>11695.689138810196</v>
      </c>
    </row>
    <row r="500" spans="1:88">
      <c r="A500" s="52">
        <v>23.475000000000001</v>
      </c>
      <c r="B500" s="39">
        <f t="shared" si="502"/>
        <v>3.47</v>
      </c>
      <c r="C500" s="39">
        <f t="shared" si="499"/>
        <v>3.47</v>
      </c>
      <c r="D500" s="39">
        <f t="shared" si="500"/>
        <v>282.66012750000004</v>
      </c>
      <c r="E500" s="40">
        <f t="shared" si="501"/>
        <v>5.517769720456957E+29</v>
      </c>
      <c r="F500" s="41">
        <f t="shared" si="503"/>
        <v>98.800000000000054</v>
      </c>
      <c r="G500" s="41">
        <v>494</v>
      </c>
      <c r="BM500" s="41">
        <v>263</v>
      </c>
      <c r="BN500" s="41">
        <v>1</v>
      </c>
      <c r="BP500" s="42">
        <f t="shared" si="518"/>
        <v>617290946141.6947</v>
      </c>
      <c r="BQ500" s="42">
        <f t="shared" si="516"/>
        <v>162347518835265.72</v>
      </c>
      <c r="BR500" s="42">
        <f t="shared" si="514"/>
        <v>2.3686846557550659E+17</v>
      </c>
      <c r="BS500" s="42">
        <f t="shared" si="495"/>
        <v>5.1617508804082339</v>
      </c>
      <c r="BT500" s="46">
        <f t="shared" si="517"/>
        <v>1459.0211619794288</v>
      </c>
      <c r="BU500" s="41">
        <v>212</v>
      </c>
      <c r="BV500" s="41">
        <v>1</v>
      </c>
      <c r="BX500" s="42">
        <f t="shared" si="513"/>
        <v>113429610.17535549</v>
      </c>
      <c r="BY500" s="42">
        <f t="shared" si="511"/>
        <v>24047077357.175365</v>
      </c>
      <c r="BZ500" s="42">
        <f t="shared" si="509"/>
        <v>201373023568208.19</v>
      </c>
      <c r="CA500" s="42">
        <f t="shared" si="515"/>
        <v>29.626096966630513</v>
      </c>
      <c r="CB500" s="46">
        <f t="shared" si="512"/>
        <v>8374.1163459151448</v>
      </c>
      <c r="CC500" s="41">
        <v>157</v>
      </c>
      <c r="CD500" s="41">
        <v>1</v>
      </c>
      <c r="CF500" s="42">
        <f t="shared" si="508"/>
        <v>46847.744740862137</v>
      </c>
      <c r="CG500" s="42">
        <f t="shared" si="506"/>
        <v>7355095.9243153557</v>
      </c>
      <c r="CH500" s="42">
        <f t="shared" si="505"/>
        <v>98326671664.163788</v>
      </c>
      <c r="CI500" s="42">
        <f t="shared" si="510"/>
        <v>47.295350356526825</v>
      </c>
      <c r="CJ500" s="46">
        <f t="shared" si="507"/>
        <v>13368.509761933045</v>
      </c>
    </row>
    <row r="501" spans="1:88">
      <c r="A501" s="52">
        <v>23.475000000000001</v>
      </c>
      <c r="B501" s="39">
        <f t="shared" si="502"/>
        <v>3.4750000000000001</v>
      </c>
      <c r="C501" s="39">
        <f t="shared" si="499"/>
        <v>3.4750000000000001</v>
      </c>
      <c r="D501" s="39">
        <f t="shared" si="500"/>
        <v>283.47529687500003</v>
      </c>
      <c r="E501" s="40">
        <f t="shared" si="501"/>
        <v>6.3382530011413553E+29</v>
      </c>
      <c r="F501" s="41">
        <f t="shared" si="503"/>
        <v>99.000000000000043</v>
      </c>
      <c r="G501" s="41">
        <v>495</v>
      </c>
      <c r="BM501" s="41">
        <v>264</v>
      </c>
      <c r="BN501" s="41">
        <v>1</v>
      </c>
      <c r="BP501" s="42">
        <f t="shared" si="518"/>
        <v>617290946141.6947</v>
      </c>
      <c r="BQ501" s="42">
        <f t="shared" si="516"/>
        <v>162964809781407.41</v>
      </c>
      <c r="BR501" s="42">
        <f t="shared" si="514"/>
        <v>2.7248247787650301E+17</v>
      </c>
      <c r="BS501" s="42">
        <f t="shared" si="495"/>
        <v>5.8983362518463434</v>
      </c>
      <c r="BT501" s="46">
        <f t="shared" si="517"/>
        <v>1672.0326200607171</v>
      </c>
      <c r="BU501" s="41">
        <v>213</v>
      </c>
      <c r="BV501" s="41">
        <v>1</v>
      </c>
      <c r="BX501" s="42">
        <f t="shared" si="513"/>
        <v>113429610.17535549</v>
      </c>
      <c r="BY501" s="42">
        <f t="shared" si="511"/>
        <v>24160506967.350719</v>
      </c>
      <c r="BZ501" s="42">
        <f t="shared" si="509"/>
        <v>231650170511438.03</v>
      </c>
      <c r="CA501" s="42">
        <f t="shared" si="515"/>
        <v>33.822940564622449</v>
      </c>
      <c r="CB501" s="46">
        <f t="shared" si="512"/>
        <v>9587.9681177418297</v>
      </c>
      <c r="CC501" s="41">
        <v>158</v>
      </c>
      <c r="CD501" s="41">
        <v>1</v>
      </c>
      <c r="CF501" s="42">
        <f t="shared" si="508"/>
        <v>46847.744740862137</v>
      </c>
      <c r="CG501" s="42">
        <f t="shared" si="506"/>
        <v>7401943.6690562181</v>
      </c>
      <c r="CH501" s="42">
        <f t="shared" si="505"/>
        <v>113110434820.03767</v>
      </c>
      <c r="CI501" s="42">
        <f t="shared" si="510"/>
        <v>53.906567306334459</v>
      </c>
      <c r="CJ501" s="46">
        <f t="shared" si="507"/>
        <v>15281.18017067533</v>
      </c>
    </row>
    <row r="502" spans="1:88">
      <c r="A502" s="52">
        <v>23.475000000000001</v>
      </c>
      <c r="B502" s="39">
        <f t="shared" si="502"/>
        <v>3.48</v>
      </c>
      <c r="C502" s="39">
        <f t="shared" si="499"/>
        <v>3.48</v>
      </c>
      <c r="D502" s="39">
        <f t="shared" si="500"/>
        <v>284.29163999999997</v>
      </c>
      <c r="E502" s="40">
        <f t="shared" si="501"/>
        <v>7.2807407959660985E+29</v>
      </c>
      <c r="F502" s="41">
        <f t="shared" si="503"/>
        <v>99.20000000000006</v>
      </c>
      <c r="G502" s="41">
        <v>496</v>
      </c>
      <c r="BM502" s="41">
        <v>265</v>
      </c>
      <c r="BN502" s="41">
        <v>1</v>
      </c>
      <c r="BP502" s="42">
        <f t="shared" si="518"/>
        <v>617290946141.6947</v>
      </c>
      <c r="BQ502" s="42">
        <f t="shared" si="516"/>
        <v>163582100727549.09</v>
      </c>
      <c r="BR502" s="42">
        <f t="shared" si="514"/>
        <v>3.1345053406499206E+17</v>
      </c>
      <c r="BS502" s="42">
        <f t="shared" si="495"/>
        <v>6.7401435197883242</v>
      </c>
      <c r="BT502" s="46">
        <f t="shared" si="517"/>
        <v>1916.1664550759949</v>
      </c>
      <c r="BU502" s="41">
        <v>214</v>
      </c>
      <c r="BV502" s="41">
        <v>1</v>
      </c>
      <c r="BX502" s="42">
        <f t="shared" si="513"/>
        <v>113429610.17535549</v>
      </c>
      <c r="BY502" s="42">
        <f t="shared" si="511"/>
        <v>24273936577.526077</v>
      </c>
      <c r="BZ502" s="42">
        <f t="shared" si="509"/>
        <v>266479041988035.97</v>
      </c>
      <c r="CA502" s="42">
        <f t="shared" si="515"/>
        <v>38.615241622708716</v>
      </c>
      <c r="CB502" s="46">
        <f t="shared" si="512"/>
        <v>10977.99036991612</v>
      </c>
      <c r="CC502" s="41">
        <v>159</v>
      </c>
      <c r="CD502" s="41">
        <v>1</v>
      </c>
      <c r="CF502" s="42">
        <f t="shared" si="508"/>
        <v>46847.744740862137</v>
      </c>
      <c r="CG502" s="42">
        <f t="shared" si="506"/>
        <v>7448791.4137970796</v>
      </c>
      <c r="CH502" s="42">
        <f t="shared" si="505"/>
        <v>130116719720.72021</v>
      </c>
      <c r="CI502" s="42">
        <f t="shared" si="510"/>
        <v>61.444526833747098</v>
      </c>
      <c r="CJ502" s="46">
        <f t="shared" si="507"/>
        <v>17468.165302589969</v>
      </c>
    </row>
    <row r="503" spans="1:88">
      <c r="A503" s="52">
        <v>23.475000000000001</v>
      </c>
      <c r="B503" s="39">
        <f t="shared" si="502"/>
        <v>3.4849999999999999</v>
      </c>
      <c r="C503" s="39">
        <f t="shared" si="499"/>
        <v>3.4849999999999999</v>
      </c>
      <c r="D503" s="39">
        <f t="shared" si="500"/>
        <v>285.109156875</v>
      </c>
      <c r="E503" s="40">
        <f t="shared" si="501"/>
        <v>8.3633749754860601E+29</v>
      </c>
      <c r="F503" s="41">
        <f t="shared" si="503"/>
        <v>99.400000000000048</v>
      </c>
      <c r="G503" s="41">
        <v>497</v>
      </c>
      <c r="BM503" s="41">
        <v>266</v>
      </c>
      <c r="BN503" s="41">
        <v>1</v>
      </c>
      <c r="BP503" s="42">
        <f t="shared" si="518"/>
        <v>617290946141.6947</v>
      </c>
      <c r="BQ503" s="42">
        <f t="shared" si="516"/>
        <v>164199391673690.78</v>
      </c>
      <c r="BR503" s="42">
        <f t="shared" si="514"/>
        <v>3.6057744060175104E+17</v>
      </c>
      <c r="BS503" s="42">
        <f t="shared" si="495"/>
        <v>7.7022186315538832</v>
      </c>
      <c r="BT503" s="46">
        <f t="shared" si="517"/>
        <v>2195.9730601092438</v>
      </c>
      <c r="BU503" s="41">
        <v>215</v>
      </c>
      <c r="BV503" s="41">
        <v>1</v>
      </c>
      <c r="BX503" s="42">
        <f t="shared" si="513"/>
        <v>113429610.17535549</v>
      </c>
      <c r="BY503" s="42">
        <f t="shared" si="511"/>
        <v>24387366187.701431</v>
      </c>
      <c r="BZ503" s="42">
        <f t="shared" si="509"/>
        <v>306543841823953.25</v>
      </c>
      <c r="CA503" s="42">
        <f t="shared" si="515"/>
        <v>44.087607408023054</v>
      </c>
      <c r="CB503" s="46">
        <f t="shared" si="512"/>
        <v>12569.780576737458</v>
      </c>
      <c r="CC503" s="49">
        <v>160</v>
      </c>
      <c r="CD503" s="41">
        <v>14</v>
      </c>
      <c r="CF503" s="42">
        <f t="shared" si="508"/>
        <v>655868.42637206987</v>
      </c>
      <c r="CG503" s="42">
        <f t="shared" si="506"/>
        <v>104938948.21953118</v>
      </c>
      <c r="CH503" s="42">
        <f t="shared" si="505"/>
        <v>149679610265.60159</v>
      </c>
      <c r="CI503" s="42">
        <f t="shared" si="510"/>
        <v>5.002818772663808</v>
      </c>
      <c r="CJ503" s="46">
        <f t="shared" si="507"/>
        <v>1426.3494422726005</v>
      </c>
    </row>
    <row r="504" spans="1:88">
      <c r="A504" s="52">
        <v>23.475000000000001</v>
      </c>
      <c r="B504" s="39">
        <f t="shared" si="502"/>
        <v>3.49</v>
      </c>
      <c r="C504" s="39">
        <f t="shared" si="499"/>
        <v>3.49</v>
      </c>
      <c r="D504" s="39">
        <f t="shared" si="500"/>
        <v>285.92784750000004</v>
      </c>
      <c r="E504" s="40">
        <f t="shared" si="501"/>
        <v>9.6069950765642059E+29</v>
      </c>
      <c r="F504" s="41">
        <f t="shared" si="503"/>
        <v>99.600000000000037</v>
      </c>
      <c r="G504" s="41">
        <v>498</v>
      </c>
      <c r="BM504" s="41">
        <v>267</v>
      </c>
      <c r="BN504" s="41">
        <v>1</v>
      </c>
      <c r="BP504" s="42">
        <f t="shared" si="518"/>
        <v>617290946141.6947</v>
      </c>
      <c r="BQ504" s="42">
        <f t="shared" si="516"/>
        <v>164816682619832.5</v>
      </c>
      <c r="BR504" s="42">
        <f t="shared" si="514"/>
        <v>4.1478896640179949E+17</v>
      </c>
      <c r="BS504" s="42">
        <f t="shared" si="495"/>
        <v>8.8017610063036749</v>
      </c>
      <c r="BT504" s="46">
        <f t="shared" si="517"/>
        <v>2516.6685787418442</v>
      </c>
      <c r="BU504" s="41">
        <v>216</v>
      </c>
      <c r="BV504" s="41">
        <v>1</v>
      </c>
      <c r="BX504" s="42">
        <f t="shared" si="513"/>
        <v>113429610.17535549</v>
      </c>
      <c r="BY504" s="42">
        <f t="shared" si="511"/>
        <v>24500795797.876785</v>
      </c>
      <c r="BZ504" s="42">
        <f t="shared" si="509"/>
        <v>352631609716896.87</v>
      </c>
      <c r="CA504" s="42">
        <f t="shared" si="515"/>
        <v>50.336683038160608</v>
      </c>
      <c r="CB504" s="46">
        <f t="shared" si="512"/>
        <v>14392.659431391025</v>
      </c>
      <c r="CC504" s="41">
        <v>161</v>
      </c>
      <c r="CD504" s="41">
        <v>1</v>
      </c>
      <c r="CF504" s="42">
        <f t="shared" si="508"/>
        <v>655868.42637206987</v>
      </c>
      <c r="CG504" s="42">
        <f t="shared" si="506"/>
        <v>105594816.64590324</v>
      </c>
      <c r="CH504" s="42">
        <f t="shared" si="505"/>
        <v>172183403182.07797</v>
      </c>
      <c r="CI504" s="42">
        <f t="shared" si="510"/>
        <v>5.7028537216487498</v>
      </c>
      <c r="CJ504" s="46">
        <f t="shared" si="507"/>
        <v>1630.6046892383913</v>
      </c>
    </row>
    <row r="505" spans="1:88">
      <c r="A505" s="52">
        <v>23.475000000000001</v>
      </c>
      <c r="B505" s="39">
        <f t="shared" si="502"/>
        <v>3.4950000000000001</v>
      </c>
      <c r="C505" s="39">
        <f t="shared" si="499"/>
        <v>3.4950000000000001</v>
      </c>
      <c r="D505" s="39">
        <f t="shared" si="500"/>
        <v>286.74771187500005</v>
      </c>
      <c r="E505" s="40">
        <f t="shared" si="501"/>
        <v>1.1035539440913918E+30</v>
      </c>
      <c r="F505" s="41">
        <f t="shared" si="503"/>
        <v>99.800000000000054</v>
      </c>
      <c r="G505" s="41">
        <v>499</v>
      </c>
      <c r="BM505" s="41">
        <v>268</v>
      </c>
      <c r="BN505" s="41">
        <v>1</v>
      </c>
      <c r="BP505" s="42">
        <f t="shared" si="518"/>
        <v>617290946141.6947</v>
      </c>
      <c r="BQ505" s="42">
        <f t="shared" si="516"/>
        <v>165433973565974.19</v>
      </c>
      <c r="BR505" s="42">
        <f t="shared" si="514"/>
        <v>4.7715002143308122E+17</v>
      </c>
      <c r="BS505" s="42">
        <f t="shared" si="495"/>
        <v>10.058432026497043</v>
      </c>
      <c r="BT505" s="46">
        <f t="shared" si="517"/>
        <v>2884.2323686482468</v>
      </c>
      <c r="BU505" s="41">
        <v>217</v>
      </c>
      <c r="BV505" s="41">
        <v>1</v>
      </c>
      <c r="BX505" s="42">
        <f t="shared" si="513"/>
        <v>113429610.17535549</v>
      </c>
      <c r="BY505" s="42">
        <f t="shared" si="511"/>
        <v>24614225408.052143</v>
      </c>
      <c r="BZ505" s="42">
        <f t="shared" si="509"/>
        <v>405647675718091.06</v>
      </c>
      <c r="CA505" s="42">
        <f t="shared" si="515"/>
        <v>57.4728663661243</v>
      </c>
      <c r="CB505" s="46">
        <f t="shared" si="512"/>
        <v>16480.212925383792</v>
      </c>
      <c r="CC505" s="41">
        <v>162</v>
      </c>
      <c r="CD505" s="41">
        <v>1</v>
      </c>
      <c r="CF505" s="42">
        <f t="shared" si="508"/>
        <v>655868.42637206987</v>
      </c>
      <c r="CG505" s="42">
        <f t="shared" si="506"/>
        <v>106250685.07227531</v>
      </c>
      <c r="CH505" s="42">
        <f t="shared" si="505"/>
        <v>198070154159.22336</v>
      </c>
      <c r="CI505" s="42">
        <f t="shared" si="510"/>
        <v>6.501107382108545</v>
      </c>
      <c r="CJ505" s="46">
        <f t="shared" si="507"/>
        <v>1864.177666473297</v>
      </c>
    </row>
    <row r="506" spans="1:88">
      <c r="A506" s="52">
        <v>23.475000000000001</v>
      </c>
      <c r="B506" s="39">
        <f t="shared" si="502"/>
        <v>3.5</v>
      </c>
      <c r="C506" s="39">
        <f t="shared" si="499"/>
        <v>3.5</v>
      </c>
      <c r="D506" s="39">
        <f t="shared" si="500"/>
        <v>287.56875000000002</v>
      </c>
      <c r="E506" s="40">
        <f t="shared" si="501"/>
        <v>1.2676506002282719E+30</v>
      </c>
      <c r="F506" s="41">
        <f t="shared" si="503"/>
        <v>100.00000000000004</v>
      </c>
      <c r="G506" s="41">
        <v>500</v>
      </c>
      <c r="BM506" s="41">
        <v>269</v>
      </c>
      <c r="BN506" s="41">
        <v>1</v>
      </c>
      <c r="BP506" s="42">
        <f t="shared" si="518"/>
        <v>617290946141.6947</v>
      </c>
      <c r="BQ506" s="42">
        <f t="shared" si="516"/>
        <v>166051264512115.87</v>
      </c>
      <c r="BR506" s="42">
        <f t="shared" si="514"/>
        <v>5.4888556694547386E+17</v>
      </c>
      <c r="BS506" s="42">
        <f t="shared" si="495"/>
        <v>11.494707758776077</v>
      </c>
      <c r="BT506" s="46">
        <f t="shared" si="517"/>
        <v>3305.5187418065379</v>
      </c>
      <c r="BU506" s="41">
        <v>218</v>
      </c>
      <c r="BV506" s="41">
        <v>1</v>
      </c>
      <c r="BX506" s="42">
        <f t="shared" si="513"/>
        <v>113429610.17535549</v>
      </c>
      <c r="BY506" s="42">
        <f t="shared" si="511"/>
        <v>24727655018.227497</v>
      </c>
      <c r="BZ506" s="42">
        <f t="shared" si="509"/>
        <v>466633437001458.12</v>
      </c>
      <c r="CA506" s="42">
        <f t="shared" si="515"/>
        <v>65.62226745064072</v>
      </c>
      <c r="CB506" s="46">
        <f t="shared" si="512"/>
        <v>18870.91342294644</v>
      </c>
      <c r="CC506" s="41">
        <v>163</v>
      </c>
      <c r="CD506" s="41">
        <v>1</v>
      </c>
      <c r="CF506" s="42">
        <f t="shared" si="508"/>
        <v>655868.42637206987</v>
      </c>
      <c r="CG506" s="42">
        <f t="shared" si="506"/>
        <v>106906553.49864739</v>
      </c>
      <c r="CH506" s="42">
        <f t="shared" si="505"/>
        <v>227848357910.86743</v>
      </c>
      <c r="CI506" s="42">
        <f t="shared" si="510"/>
        <v>7.411393709663944</v>
      </c>
      <c r="CJ506" s="46">
        <f t="shared" si="507"/>
        <v>2131.2852248459235</v>
      </c>
    </row>
    <row r="507" spans="1:88">
      <c r="A507" s="52">
        <v>23.475000000000001</v>
      </c>
      <c r="B507" s="39">
        <f t="shared" si="502"/>
        <v>3.5049999999999999</v>
      </c>
      <c r="C507" s="39">
        <f t="shared" si="499"/>
        <v>3.5049999999999999</v>
      </c>
      <c r="D507" s="39">
        <f t="shared" si="500"/>
        <v>288.39096187500002</v>
      </c>
      <c r="E507" s="40">
        <f t="shared" si="501"/>
        <v>1.4561481591932197E+30</v>
      </c>
      <c r="F507" s="41">
        <f t="shared" si="503"/>
        <v>100.20000000000006</v>
      </c>
      <c r="G507" s="41">
        <v>501</v>
      </c>
      <c r="BM507" s="49">
        <v>270</v>
      </c>
      <c r="BN507" s="41">
        <v>1</v>
      </c>
      <c r="BP507" s="42">
        <f t="shared" si="518"/>
        <v>617290946141.6947</v>
      </c>
      <c r="BQ507" s="42">
        <f t="shared" si="516"/>
        <v>166668555458257.56</v>
      </c>
      <c r="BR507" s="42">
        <f t="shared" si="514"/>
        <v>6.3140466775735475E+17</v>
      </c>
      <c r="BS507" s="42">
        <f t="shared" si="495"/>
        <v>13.136282250644671</v>
      </c>
      <c r="BT507" s="46">
        <f t="shared" si="517"/>
        <v>3788.3850737249068</v>
      </c>
      <c r="BU507" s="41">
        <v>219</v>
      </c>
      <c r="BV507" s="41">
        <v>1</v>
      </c>
      <c r="BX507" s="42">
        <f t="shared" si="513"/>
        <v>113429610.17535549</v>
      </c>
      <c r="BY507" s="42">
        <f t="shared" si="511"/>
        <v>24841084628.402855</v>
      </c>
      <c r="BZ507" s="42">
        <f t="shared" si="509"/>
        <v>536786805843716.25</v>
      </c>
      <c r="CA507" s="42">
        <f t="shared" si="515"/>
        <v>74.92894753421696</v>
      </c>
      <c r="CB507" s="46">
        <f t="shared" si="512"/>
        <v>21608.831251674241</v>
      </c>
      <c r="CC507" s="41">
        <v>164</v>
      </c>
      <c r="CD507" s="41">
        <v>1</v>
      </c>
      <c r="CF507" s="42">
        <f t="shared" si="508"/>
        <v>655868.42637206987</v>
      </c>
      <c r="CG507" s="42">
        <f t="shared" si="506"/>
        <v>107562421.92501946</v>
      </c>
      <c r="CH507" s="42">
        <f t="shared" si="505"/>
        <v>262102932540.87616</v>
      </c>
      <c r="CI507" s="42">
        <f t="shared" si="510"/>
        <v>8.4494737700867741</v>
      </c>
      <c r="CJ507" s="46">
        <f t="shared" si="507"/>
        <v>2436.7518678929073</v>
      </c>
    </row>
    <row r="508" spans="1:88">
      <c r="A508" s="52">
        <v>23.475000000000001</v>
      </c>
      <c r="B508" s="39">
        <f t="shared" si="502"/>
        <v>3.5100000000000002</v>
      </c>
      <c r="C508" s="39">
        <f t="shared" si="499"/>
        <v>3.5100000000000002</v>
      </c>
      <c r="D508" s="39">
        <f t="shared" si="500"/>
        <v>289.21434750000009</v>
      </c>
      <c r="E508" s="40">
        <f t="shared" si="501"/>
        <v>1.6726749950972123E+30</v>
      </c>
      <c r="F508" s="41">
        <f t="shared" si="503"/>
        <v>100.40000000000005</v>
      </c>
      <c r="G508" s="41">
        <v>502</v>
      </c>
      <c r="BM508" s="41">
        <v>271</v>
      </c>
      <c r="BN508" s="41">
        <v>1</v>
      </c>
      <c r="BP508" s="42">
        <f t="shared" si="518"/>
        <v>617290946141.6947</v>
      </c>
      <c r="BQ508" s="42">
        <f t="shared" si="516"/>
        <v>167285846404399.25</v>
      </c>
      <c r="BR508" s="42">
        <f t="shared" si="514"/>
        <v>7.2632815868702822E+17</v>
      </c>
      <c r="BS508" s="42">
        <f t="shared" si="495"/>
        <v>15.012528660625447</v>
      </c>
      <c r="BT508" s="46">
        <f t="shared" si="517"/>
        <v>4341.8386809078393</v>
      </c>
      <c r="BU508" s="49">
        <v>220</v>
      </c>
      <c r="BV508" s="41">
        <v>16</v>
      </c>
      <c r="BX508" s="42">
        <f t="shared" si="513"/>
        <v>1814873762.8056879</v>
      </c>
      <c r="BY508" s="42">
        <f t="shared" si="511"/>
        <v>399272227817.25134</v>
      </c>
      <c r="BZ508" s="42">
        <f t="shared" si="509"/>
        <v>617485730159010.62</v>
      </c>
      <c r="CA508" s="42">
        <f t="shared" si="515"/>
        <v>5.3473423401719868</v>
      </c>
      <c r="CB508" s="46">
        <f t="shared" si="512"/>
        <v>1546.5281257719646</v>
      </c>
      <c r="CC508" s="41">
        <v>165</v>
      </c>
      <c r="CD508" s="41">
        <v>1</v>
      </c>
      <c r="CF508" s="42">
        <f t="shared" si="508"/>
        <v>655868.42637206987</v>
      </c>
      <c r="CG508" s="42">
        <f t="shared" si="506"/>
        <v>108218290.35139152</v>
      </c>
      <c r="CH508" s="42">
        <f t="shared" si="505"/>
        <v>301506704179.20331</v>
      </c>
      <c r="CI508" s="42">
        <f t="shared" si="510"/>
        <v>9.633330735171679</v>
      </c>
      <c r="CJ508" s="46">
        <f t="shared" si="507"/>
        <v>2786.0974628243735</v>
      </c>
    </row>
    <row r="509" spans="1:88">
      <c r="A509" s="52">
        <v>23.475000000000001</v>
      </c>
      <c r="B509" s="39">
        <f t="shared" si="502"/>
        <v>3.5150000000000001</v>
      </c>
      <c r="C509" s="39">
        <f t="shared" si="499"/>
        <v>3.5150000000000001</v>
      </c>
      <c r="D509" s="39">
        <f t="shared" si="500"/>
        <v>290.03890687500007</v>
      </c>
      <c r="E509" s="40">
        <f t="shared" si="501"/>
        <v>1.9213990153128423E+30</v>
      </c>
      <c r="F509" s="41">
        <f t="shared" si="503"/>
        <v>100.60000000000005</v>
      </c>
      <c r="G509" s="41">
        <v>503</v>
      </c>
      <c r="BM509" s="41">
        <v>272</v>
      </c>
      <c r="BN509" s="41">
        <v>1</v>
      </c>
      <c r="BP509" s="42">
        <f t="shared" si="518"/>
        <v>617290946141.6947</v>
      </c>
      <c r="BQ509" s="42">
        <f t="shared" si="516"/>
        <v>167903137350540.97</v>
      </c>
      <c r="BR509" s="42">
        <f t="shared" si="514"/>
        <v>8.3552046813886861E+17</v>
      </c>
      <c r="BS509" s="42">
        <f t="shared" si="495"/>
        <v>17.157026521847452</v>
      </c>
      <c r="BT509" s="46">
        <f t="shared" si="517"/>
        <v>4976.2052176220195</v>
      </c>
      <c r="BU509" s="41">
        <v>221</v>
      </c>
      <c r="BV509" s="41">
        <v>1</v>
      </c>
      <c r="BX509" s="42">
        <f t="shared" si="513"/>
        <v>1814873762.8056879</v>
      </c>
      <c r="BY509" s="42">
        <f t="shared" si="511"/>
        <v>401087101580.05701</v>
      </c>
      <c r="BZ509" s="42">
        <f t="shared" si="509"/>
        <v>710315248226299.75</v>
      </c>
      <c r="CA509" s="42">
        <f t="shared" si="515"/>
        <v>6.1059913141299731</v>
      </c>
      <c r="CB509" s="46">
        <f t="shared" si="512"/>
        <v>1770.9750461385026</v>
      </c>
      <c r="CC509" s="41">
        <v>166</v>
      </c>
      <c r="CD509" s="41">
        <v>1</v>
      </c>
      <c r="CF509" s="42">
        <f t="shared" si="508"/>
        <v>655868.42637206987</v>
      </c>
      <c r="CG509" s="42">
        <f t="shared" si="506"/>
        <v>108874158.77776361</v>
      </c>
      <c r="CH509" s="42">
        <f t="shared" si="505"/>
        <v>346833617297.99664</v>
      </c>
      <c r="CI509" s="42">
        <f t="shared" si="510"/>
        <v>10.983483787750314</v>
      </c>
      <c r="CJ509" s="46">
        <f t="shared" si="507"/>
        <v>3185.6376314783865</v>
      </c>
    </row>
    <row r="510" spans="1:88">
      <c r="A510" s="52">
        <v>23.475000000000001</v>
      </c>
      <c r="B510" s="39">
        <f t="shared" si="502"/>
        <v>3.52</v>
      </c>
      <c r="C510" s="39">
        <f t="shared" si="499"/>
        <v>3.52</v>
      </c>
      <c r="D510" s="39">
        <f t="shared" si="500"/>
        <v>290.86464000000001</v>
      </c>
      <c r="E510" s="40">
        <f t="shared" si="501"/>
        <v>2.2071078881827845E+30</v>
      </c>
      <c r="F510" s="41">
        <f t="shared" si="503"/>
        <v>100.80000000000005</v>
      </c>
      <c r="G510" s="41">
        <v>504</v>
      </c>
      <c r="BM510" s="41">
        <v>273</v>
      </c>
      <c r="BN510" s="41">
        <v>1</v>
      </c>
      <c r="BP510" s="42">
        <f t="shared" si="518"/>
        <v>617290946141.6947</v>
      </c>
      <c r="BQ510" s="42">
        <f t="shared" si="516"/>
        <v>168520428296682.66</v>
      </c>
      <c r="BR510" s="42">
        <f t="shared" si="514"/>
        <v>9.6112622343029837E+17</v>
      </c>
      <c r="BS510" s="42">
        <f t="shared" si="495"/>
        <v>19.608164631074605</v>
      </c>
      <c r="BT510" s="46">
        <f t="shared" si="517"/>
        <v>5703.3217464782474</v>
      </c>
      <c r="BU510" s="41">
        <v>222</v>
      </c>
      <c r="BV510" s="41">
        <v>1</v>
      </c>
      <c r="BX510" s="42">
        <f t="shared" si="513"/>
        <v>1814873762.8056879</v>
      </c>
      <c r="BY510" s="42">
        <f t="shared" si="511"/>
        <v>402901975342.86273</v>
      </c>
      <c r="BZ510" s="42">
        <f t="shared" si="509"/>
        <v>817098608599531</v>
      </c>
      <c r="CA510" s="42">
        <f t="shared" si="515"/>
        <v>6.9724297362983982</v>
      </c>
      <c r="CB510" s="46">
        <f t="shared" si="512"/>
        <v>2028.0332651737285</v>
      </c>
      <c r="CC510" s="41">
        <v>167</v>
      </c>
      <c r="CD510" s="41">
        <v>1</v>
      </c>
      <c r="CF510" s="42">
        <f t="shared" si="508"/>
        <v>655868.42637206987</v>
      </c>
      <c r="CG510" s="42">
        <f t="shared" si="506"/>
        <v>109530027.20413567</v>
      </c>
      <c r="CH510" s="42">
        <f t="shared" si="505"/>
        <v>398973929980.23834</v>
      </c>
      <c r="CI510" s="42">
        <f t="shared" si="510"/>
        <v>12.523346450313143</v>
      </c>
      <c r="CJ510" s="46">
        <f t="shared" si="507"/>
        <v>3642.5986568656103</v>
      </c>
    </row>
    <row r="511" spans="1:88">
      <c r="A511" s="52">
        <v>23.475000000000001</v>
      </c>
      <c r="B511" s="39">
        <f t="shared" si="502"/>
        <v>3.5249999999999999</v>
      </c>
      <c r="C511" s="39">
        <f t="shared" si="499"/>
        <v>3.5249999999999999</v>
      </c>
      <c r="D511" s="39">
        <f t="shared" si="500"/>
        <v>291.69154687499997</v>
      </c>
      <c r="E511" s="40">
        <f t="shared" si="501"/>
        <v>2.5353012004565449E+30</v>
      </c>
      <c r="F511" s="41">
        <f t="shared" si="503"/>
        <v>101.00000000000004</v>
      </c>
      <c r="G511" s="41">
        <v>505</v>
      </c>
      <c r="BM511" s="41">
        <v>274</v>
      </c>
      <c r="BN511" s="41">
        <v>1</v>
      </c>
      <c r="BP511" s="42">
        <f t="shared" si="518"/>
        <v>617290946141.6947</v>
      </c>
      <c r="BQ511" s="42">
        <f t="shared" si="516"/>
        <v>169137719242824.34</v>
      </c>
      <c r="BR511" s="42">
        <f t="shared" si="514"/>
        <v>1.1056123562758834E+18</v>
      </c>
      <c r="BS511" s="42">
        <f t="shared" si="495"/>
        <v>22.409830418569509</v>
      </c>
      <c r="BT511" s="46">
        <f t="shared" si="517"/>
        <v>6536.7580999989686</v>
      </c>
      <c r="BU511" s="41">
        <v>223</v>
      </c>
      <c r="BV511" s="41">
        <v>1</v>
      </c>
      <c r="BX511" s="42">
        <f t="shared" si="513"/>
        <v>1814873762.8056879</v>
      </c>
      <c r="BY511" s="42">
        <f t="shared" si="511"/>
        <v>404716849105.6684</v>
      </c>
      <c r="BZ511" s="42">
        <f t="shared" si="509"/>
        <v>939933065960080.37</v>
      </c>
      <c r="CA511" s="42">
        <f t="shared" si="515"/>
        <v>7.9619931407370323</v>
      </c>
      <c r="CB511" s="46">
        <f t="shared" si="512"/>
        <v>2322.4460954297242</v>
      </c>
      <c r="CC511" s="41">
        <v>168</v>
      </c>
      <c r="CD511" s="41">
        <v>1</v>
      </c>
      <c r="CF511" s="42">
        <f t="shared" si="508"/>
        <v>655868.42637206987</v>
      </c>
      <c r="CG511" s="42">
        <f t="shared" si="506"/>
        <v>110185895.63050774</v>
      </c>
      <c r="CH511" s="42">
        <f t="shared" si="505"/>
        <v>458951692363.31873</v>
      </c>
      <c r="CI511" s="42">
        <f t="shared" si="510"/>
        <v>14.2796356344589</v>
      </c>
      <c r="CJ511" s="46">
        <f t="shared" si="507"/>
        <v>4165.2490070266886</v>
      </c>
    </row>
    <row r="512" spans="1:88">
      <c r="A512" s="52">
        <v>23.475000000000001</v>
      </c>
      <c r="B512" s="39">
        <f t="shared" si="502"/>
        <v>3.5300000000000002</v>
      </c>
      <c r="C512" s="39">
        <f t="shared" si="499"/>
        <v>3.5300000000000002</v>
      </c>
      <c r="D512" s="39">
        <f t="shared" si="500"/>
        <v>292.51962750000007</v>
      </c>
      <c r="E512" s="40">
        <f t="shared" si="501"/>
        <v>2.9122963183864405E+30</v>
      </c>
      <c r="F512" s="41">
        <f t="shared" si="503"/>
        <v>101.20000000000005</v>
      </c>
      <c r="G512" s="41">
        <v>506</v>
      </c>
      <c r="BM512" s="41">
        <v>275</v>
      </c>
      <c r="BN512" s="41">
        <v>1</v>
      </c>
      <c r="BP512" s="42">
        <f t="shared" si="518"/>
        <v>617290946141.6947</v>
      </c>
      <c r="BQ512" s="42">
        <f t="shared" si="516"/>
        <v>169755010188966.03</v>
      </c>
      <c r="BR512" s="42">
        <f t="shared" si="514"/>
        <v>1.2718165347694515E+18</v>
      </c>
      <c r="BS512" s="42">
        <f t="shared" si="495"/>
        <v>25.612198213541262</v>
      </c>
      <c r="BT512" s="46">
        <f t="shared" si="517"/>
        <v>7492.0706808812574</v>
      </c>
      <c r="BU512" s="41">
        <v>224</v>
      </c>
      <c r="BV512" s="41">
        <v>1</v>
      </c>
      <c r="BX512" s="42">
        <f t="shared" si="513"/>
        <v>1814873762.8056879</v>
      </c>
      <c r="BY512" s="42">
        <f t="shared" si="511"/>
        <v>406531722868.47412</v>
      </c>
      <c r="BZ512" s="42">
        <f t="shared" si="509"/>
        <v>1081231055422721.5</v>
      </c>
      <c r="CA512" s="42">
        <f t="shared" si="515"/>
        <v>9.09220164573542</v>
      </c>
      <c r="CB512" s="46">
        <f t="shared" si="512"/>
        <v>2659.6474385654128</v>
      </c>
      <c r="CC512" s="41">
        <v>169</v>
      </c>
      <c r="CD512" s="41">
        <v>1</v>
      </c>
      <c r="CF512" s="42">
        <f t="shared" si="508"/>
        <v>655868.42637206987</v>
      </c>
      <c r="CG512" s="42">
        <f t="shared" si="506"/>
        <v>110841764.0568798</v>
      </c>
      <c r="CH512" s="42">
        <f t="shared" si="505"/>
        <v>527944851280.62378</v>
      </c>
      <c r="CI512" s="42">
        <f t="shared" si="510"/>
        <v>16.282838602414735</v>
      </c>
      <c r="CJ512" s="46">
        <f t="shared" si="507"/>
        <v>4763.0498826209805</v>
      </c>
    </row>
    <row r="513" spans="1:88">
      <c r="A513" s="52">
        <v>23.475000000000001</v>
      </c>
      <c r="B513" s="39">
        <f t="shared" si="502"/>
        <v>3.5350000000000001</v>
      </c>
      <c r="C513" s="39">
        <f t="shared" si="499"/>
        <v>3.5350000000000001</v>
      </c>
      <c r="D513" s="39">
        <f t="shared" si="500"/>
        <v>293.34888187500002</v>
      </c>
      <c r="E513" s="40">
        <f t="shared" si="501"/>
        <v>3.3453499901944257E+30</v>
      </c>
      <c r="F513" s="41">
        <f t="shared" si="503"/>
        <v>101.40000000000005</v>
      </c>
      <c r="G513" s="41">
        <v>507</v>
      </c>
      <c r="BM513" s="41">
        <v>276</v>
      </c>
      <c r="BN513" s="41">
        <v>1</v>
      </c>
      <c r="BP513" s="42">
        <f t="shared" si="518"/>
        <v>617290946141.6947</v>
      </c>
      <c r="BQ513" s="42">
        <f t="shared" si="516"/>
        <v>170372301135107.75</v>
      </c>
      <c r="BR513" s="42">
        <f t="shared" si="514"/>
        <v>1.4630028723411087E+18</v>
      </c>
      <c r="BS513" s="42">
        <f t="shared" ref="BS513:BS537" si="519">BT513/$D513</f>
        <v>29.272630603434678</v>
      </c>
      <c r="BT513" s="46">
        <f t="shared" si="517"/>
        <v>8587.09345705747</v>
      </c>
      <c r="BU513" s="41">
        <v>225</v>
      </c>
      <c r="BV513" s="41">
        <v>1</v>
      </c>
      <c r="BX513" s="42">
        <f t="shared" si="513"/>
        <v>1814873762.8056879</v>
      </c>
      <c r="BY513" s="42">
        <f t="shared" si="511"/>
        <v>408346596631.27979</v>
      </c>
      <c r="BZ513" s="42">
        <f t="shared" si="509"/>
        <v>1243767553340230.2</v>
      </c>
      <c r="CA513" s="42">
        <f t="shared" si="515"/>
        <v>10.383071519926606</v>
      </c>
      <c r="CB513" s="46">
        <f t="shared" si="512"/>
        <v>3045.8624207986268</v>
      </c>
      <c r="CC513" s="49">
        <v>170</v>
      </c>
      <c r="CD513" s="41">
        <v>1</v>
      </c>
      <c r="CF513" s="42">
        <f t="shared" si="508"/>
        <v>655868.42637206987</v>
      </c>
      <c r="CG513" s="42">
        <f t="shared" si="506"/>
        <v>111497632.48325187</v>
      </c>
      <c r="CH513" s="42">
        <f t="shared" si="505"/>
        <v>607308375654.40686</v>
      </c>
      <c r="CI513" s="42">
        <f t="shared" si="510"/>
        <v>18.567746052998359</v>
      </c>
      <c r="CJ513" s="46">
        <f t="shared" si="507"/>
        <v>5446.8275435860132</v>
      </c>
    </row>
    <row r="514" spans="1:88">
      <c r="A514" s="52">
        <v>23.475000000000001</v>
      </c>
      <c r="B514" s="39">
        <f t="shared" si="502"/>
        <v>3.54</v>
      </c>
      <c r="C514" s="39">
        <f t="shared" si="499"/>
        <v>3.54</v>
      </c>
      <c r="D514" s="39">
        <f t="shared" si="500"/>
        <v>294.17930999999999</v>
      </c>
      <c r="E514" s="40">
        <f t="shared" si="501"/>
        <v>3.8427980306256846E+30</v>
      </c>
      <c r="F514" s="41">
        <f t="shared" si="503"/>
        <v>101.60000000000005</v>
      </c>
      <c r="G514" s="41">
        <v>508</v>
      </c>
      <c r="BM514" s="41">
        <v>277</v>
      </c>
      <c r="BN514" s="41">
        <v>1</v>
      </c>
      <c r="BP514" s="42">
        <f t="shared" si="518"/>
        <v>617290946141.6947</v>
      </c>
      <c r="BQ514" s="42">
        <f t="shared" si="516"/>
        <v>170989592081249.44</v>
      </c>
      <c r="BR514" s="42">
        <f t="shared" si="514"/>
        <v>1.6829260069482762E+18</v>
      </c>
      <c r="BS514" s="42">
        <f t="shared" si="519"/>
        <v>33.456709125227761</v>
      </c>
      <c r="BT514" s="46">
        <f t="shared" si="517"/>
        <v>9842.2716053302065</v>
      </c>
      <c r="BU514" s="41">
        <v>226</v>
      </c>
      <c r="BV514" s="41">
        <v>1</v>
      </c>
      <c r="BX514" s="42">
        <f t="shared" si="513"/>
        <v>1814873762.8056879</v>
      </c>
      <c r="BY514" s="42">
        <f t="shared" si="511"/>
        <v>410161470394.08545</v>
      </c>
      <c r="BZ514" s="42">
        <f t="shared" si="509"/>
        <v>1430734554037611.5</v>
      </c>
      <c r="CA514" s="42">
        <f t="shared" si="515"/>
        <v>11.857471233153039</v>
      </c>
      <c r="CB514" s="46">
        <f t="shared" si="512"/>
        <v>3488.2227057138098</v>
      </c>
      <c r="CC514" s="41">
        <v>171</v>
      </c>
      <c r="CD514" s="41">
        <v>1</v>
      </c>
      <c r="CF514" s="42">
        <f t="shared" si="508"/>
        <v>655868.42637206987</v>
      </c>
      <c r="CG514" s="42">
        <f t="shared" si="506"/>
        <v>112153500.90962395</v>
      </c>
      <c r="CH514" s="42">
        <f t="shared" si="505"/>
        <v>698600856463.67493</v>
      </c>
      <c r="CI514" s="42">
        <f t="shared" si="510"/>
        <v>21.174060710722689</v>
      </c>
      <c r="CJ514" s="46">
        <f t="shared" si="507"/>
        <v>6228.9705697785103</v>
      </c>
    </row>
    <row r="515" spans="1:88">
      <c r="A515" s="52">
        <v>23.475000000000001</v>
      </c>
      <c r="B515" s="39">
        <f t="shared" si="502"/>
        <v>3.5449999999999999</v>
      </c>
      <c r="C515" s="39">
        <f t="shared" si="499"/>
        <v>3.5449999999999999</v>
      </c>
      <c r="D515" s="39">
        <f t="shared" si="500"/>
        <v>295.01091187499998</v>
      </c>
      <c r="E515" s="40">
        <f t="shared" si="501"/>
        <v>4.4142157763655696E+30</v>
      </c>
      <c r="F515" s="41">
        <f t="shared" si="503"/>
        <v>101.80000000000005</v>
      </c>
      <c r="G515" s="41">
        <v>509</v>
      </c>
      <c r="BM515" s="41">
        <v>278</v>
      </c>
      <c r="BN515" s="41">
        <v>1</v>
      </c>
      <c r="BP515" s="42">
        <f t="shared" si="518"/>
        <v>617290946141.6947</v>
      </c>
      <c r="BQ515" s="42">
        <f t="shared" si="516"/>
        <v>171606883027391.12</v>
      </c>
      <c r="BR515" s="42">
        <f t="shared" si="514"/>
        <v>1.9359048079888684E+18</v>
      </c>
      <c r="BS515" s="42">
        <f t="shared" si="519"/>
        <v>38.23941286009773</v>
      </c>
      <c r="BT515" s="46">
        <f t="shared" si="517"/>
        <v>11281.044057422032</v>
      </c>
      <c r="BU515" s="41">
        <v>227</v>
      </c>
      <c r="BV515" s="41">
        <v>1</v>
      </c>
      <c r="BX515" s="42">
        <f t="shared" si="513"/>
        <v>1814873762.8056879</v>
      </c>
      <c r="BY515" s="42">
        <f t="shared" si="511"/>
        <v>411976344156.89117</v>
      </c>
      <c r="BZ515" s="42">
        <f t="shared" si="509"/>
        <v>1645803731525760.8</v>
      </c>
      <c r="CA515" s="42">
        <f t="shared" si="515"/>
        <v>13.541528350119044</v>
      </c>
      <c r="CB515" s="46">
        <f t="shared" si="512"/>
        <v>3994.8986267497835</v>
      </c>
      <c r="CC515" s="41">
        <v>172</v>
      </c>
      <c r="CD515" s="41">
        <v>1</v>
      </c>
      <c r="CF515" s="42">
        <f t="shared" si="508"/>
        <v>655868.42637206987</v>
      </c>
      <c r="CG515" s="42">
        <f t="shared" si="506"/>
        <v>112809369.33599602</v>
      </c>
      <c r="CH515" s="42">
        <f t="shared" si="505"/>
        <v>803615103284.05994</v>
      </c>
      <c r="CI515" s="42">
        <f t="shared" si="510"/>
        <v>24.147092128947033</v>
      </c>
      <c r="CJ515" s="46">
        <f t="shared" si="507"/>
        <v>7123.6556680902986</v>
      </c>
    </row>
    <row r="516" spans="1:88">
      <c r="A516" s="52">
        <v>23.475000000000001</v>
      </c>
      <c r="B516" s="39">
        <f t="shared" si="502"/>
        <v>3.5500000000000003</v>
      </c>
      <c r="C516" s="39">
        <f t="shared" si="499"/>
        <v>3.5500000000000003</v>
      </c>
      <c r="D516" s="39">
        <f t="shared" si="500"/>
        <v>295.84368750000004</v>
      </c>
      <c r="E516" s="40">
        <f t="shared" si="501"/>
        <v>5.0706024009130899E+30</v>
      </c>
      <c r="F516" s="41">
        <f t="shared" si="503"/>
        <v>102.00000000000006</v>
      </c>
      <c r="G516" s="41">
        <v>510</v>
      </c>
      <c r="BM516" s="41">
        <v>279</v>
      </c>
      <c r="BN516" s="41">
        <v>1</v>
      </c>
      <c r="BP516" s="42">
        <f t="shared" si="518"/>
        <v>617290946141.6947</v>
      </c>
      <c r="BQ516" s="42">
        <f t="shared" si="516"/>
        <v>172224173973532.81</v>
      </c>
      <c r="BR516" s="42">
        <f t="shared" si="514"/>
        <v>2.2269071573216381E+18</v>
      </c>
      <c r="BS516" s="42">
        <f t="shared" si="519"/>
        <v>43.706466171488437</v>
      </c>
      <c r="BT516" s="46">
        <f t="shared" si="517"/>
        <v>12930.282119767149</v>
      </c>
      <c r="BU516" s="41">
        <v>228</v>
      </c>
      <c r="BV516" s="41">
        <v>1</v>
      </c>
      <c r="BX516" s="42">
        <f t="shared" si="513"/>
        <v>1814873762.8056879</v>
      </c>
      <c r="BY516" s="42">
        <f t="shared" si="511"/>
        <v>413791217919.69684</v>
      </c>
      <c r="BZ516" s="42">
        <f t="shared" si="509"/>
        <v>1893198515834488.2</v>
      </c>
      <c r="CA516" s="42">
        <f t="shared" si="515"/>
        <v>15.465094534481988</v>
      </c>
      <c r="CB516" s="46">
        <f t="shared" si="512"/>
        <v>4575.2505946172478</v>
      </c>
      <c r="CC516" s="41">
        <v>173</v>
      </c>
      <c r="CD516" s="41">
        <v>1</v>
      </c>
      <c r="CF516" s="42">
        <f t="shared" si="508"/>
        <v>655868.42637206987</v>
      </c>
      <c r="CG516" s="42">
        <f t="shared" si="506"/>
        <v>113465237.76236808</v>
      </c>
      <c r="CH516" s="42">
        <f t="shared" si="505"/>
        <v>924413337809.80542</v>
      </c>
      <c r="CI516" s="42">
        <f t="shared" si="510"/>
        <v>27.538549939677807</v>
      </c>
      <c r="CJ516" s="46">
        <f t="shared" si="507"/>
        <v>8147.1061625571865</v>
      </c>
    </row>
    <row r="517" spans="1:88">
      <c r="A517" s="52">
        <v>23.475000000000001</v>
      </c>
      <c r="B517" s="39">
        <f t="shared" si="502"/>
        <v>3.5550000000000002</v>
      </c>
      <c r="C517" s="39">
        <f t="shared" si="499"/>
        <v>3.5550000000000002</v>
      </c>
      <c r="D517" s="39">
        <f t="shared" si="500"/>
        <v>296.67763687500002</v>
      </c>
      <c r="E517" s="40">
        <f t="shared" si="501"/>
        <v>5.8245926367728833E+30</v>
      </c>
      <c r="F517" s="41">
        <f t="shared" si="503"/>
        <v>102.20000000000005</v>
      </c>
      <c r="G517" s="41">
        <v>511</v>
      </c>
      <c r="BM517" s="49">
        <v>280</v>
      </c>
      <c r="BN517" s="41">
        <v>10</v>
      </c>
      <c r="BP517" s="42">
        <f t="shared" si="518"/>
        <v>6172909461416.9473</v>
      </c>
      <c r="BQ517" s="42">
        <f t="shared" si="516"/>
        <v>1728414649196745.3</v>
      </c>
      <c r="BR517" s="42">
        <f t="shared" si="514"/>
        <v>2.5616474680483855E+18</v>
      </c>
      <c r="BS517" s="42">
        <f t="shared" si="519"/>
        <v>4.9955879879033924</v>
      </c>
      <c r="BT517" s="46">
        <f t="shared" si="517"/>
        <v>1482.0792390523147</v>
      </c>
      <c r="BU517" s="41">
        <v>229</v>
      </c>
      <c r="BV517" s="41">
        <v>1</v>
      </c>
      <c r="BX517" s="42">
        <f t="shared" si="513"/>
        <v>1814873762.8056879</v>
      </c>
      <c r="BY517" s="42">
        <f t="shared" si="511"/>
        <v>415606091682.5025</v>
      </c>
      <c r="BZ517" s="42">
        <f t="shared" si="509"/>
        <v>2177776998316020.2</v>
      </c>
      <c r="CA517" s="42">
        <f t="shared" si="515"/>
        <v>17.662276970908593</v>
      </c>
      <c r="CB517" s="46">
        <f t="shared" si="512"/>
        <v>5240.0025935608946</v>
      </c>
      <c r="CC517" s="41">
        <v>174</v>
      </c>
      <c r="CD517" s="41">
        <v>1</v>
      </c>
      <c r="CF517" s="42">
        <f t="shared" si="508"/>
        <v>655868.42637206987</v>
      </c>
      <c r="CG517" s="42">
        <f t="shared" si="506"/>
        <v>114121106.18874016</v>
      </c>
      <c r="CH517" s="42">
        <f t="shared" si="505"/>
        <v>1063367674958.9904</v>
      </c>
      <c r="CI517" s="42">
        <f t="shared" si="510"/>
        <v>31.40744952080626</v>
      </c>
      <c r="CJ517" s="46">
        <f t="shared" si="507"/>
        <v>9317.8879041036525</v>
      </c>
    </row>
    <row r="518" spans="1:88">
      <c r="A518" s="52">
        <v>23.475000000000001</v>
      </c>
      <c r="B518" s="39">
        <f t="shared" si="502"/>
        <v>3.56</v>
      </c>
      <c r="C518" s="39">
        <f t="shared" si="499"/>
        <v>3.56</v>
      </c>
      <c r="D518" s="39">
        <f t="shared" si="500"/>
        <v>297.51276000000007</v>
      </c>
      <c r="E518" s="40">
        <f t="shared" si="501"/>
        <v>6.6906999803888537E+30</v>
      </c>
      <c r="F518" s="41">
        <f t="shared" si="503"/>
        <v>102.40000000000006</v>
      </c>
      <c r="G518" s="41">
        <v>512</v>
      </c>
      <c r="BM518" s="41">
        <v>281</v>
      </c>
      <c r="BN518" s="41">
        <v>1</v>
      </c>
      <c r="BP518" s="42">
        <f t="shared" si="518"/>
        <v>6172909461416.9473</v>
      </c>
      <c r="BQ518" s="42">
        <f t="shared" si="516"/>
        <v>1734587558658162.2</v>
      </c>
      <c r="BR518" s="42">
        <f t="shared" si="514"/>
        <v>2.946698854616322E+18</v>
      </c>
      <c r="BS518" s="42">
        <f t="shared" si="519"/>
        <v>5.7099713652179389</v>
      </c>
      <c r="BT518" s="46">
        <f t="shared" si="517"/>
        <v>1698.7893403869573</v>
      </c>
      <c r="BU518" s="49">
        <v>230</v>
      </c>
      <c r="BV518" s="41">
        <v>1</v>
      </c>
      <c r="BX518" s="42">
        <f t="shared" si="513"/>
        <v>1814873762.8056879</v>
      </c>
      <c r="BY518" s="42">
        <f t="shared" si="511"/>
        <v>417420965445.30823</v>
      </c>
      <c r="BZ518" s="42">
        <f t="shared" si="509"/>
        <v>2505127292724877</v>
      </c>
      <c r="CA518" s="42">
        <f t="shared" si="515"/>
        <v>20.172045701420672</v>
      </c>
      <c r="CB518" s="46">
        <f t="shared" si="512"/>
        <v>6001.4409914758016</v>
      </c>
      <c r="CC518" s="41">
        <v>175</v>
      </c>
      <c r="CD518" s="41">
        <v>1</v>
      </c>
      <c r="CF518" s="42">
        <f t="shared" si="508"/>
        <v>655868.42637206987</v>
      </c>
      <c r="CG518" s="42">
        <f t="shared" si="506"/>
        <v>114776974.61511223</v>
      </c>
      <c r="CH518" s="42">
        <f t="shared" si="505"/>
        <v>1223206685900.8142</v>
      </c>
      <c r="CI518" s="42">
        <f t="shared" si="510"/>
        <v>35.821146037076609</v>
      </c>
      <c r="CJ518" s="46">
        <f t="shared" si="507"/>
        <v>10657.248023853726</v>
      </c>
    </row>
    <row r="519" spans="1:88">
      <c r="A519" s="52">
        <v>23.475000000000001</v>
      </c>
      <c r="B519" s="39">
        <f t="shared" si="502"/>
        <v>3.5649999999999999</v>
      </c>
      <c r="C519" s="39">
        <f t="shared" ref="C519:C545" si="520">(100%+G519*0.5%)</f>
        <v>3.5649999999999999</v>
      </c>
      <c r="D519" s="39">
        <f t="shared" ref="D519:D545" si="521">A519*B519*C519*1</f>
        <v>298.34905687500003</v>
      </c>
      <c r="E519" s="40">
        <f t="shared" ref="E519:E545" si="522">POWER($F$1,G519)</f>
        <v>7.6855960612513715E+30</v>
      </c>
      <c r="F519" s="41">
        <f t="shared" si="503"/>
        <v>102.60000000000005</v>
      </c>
      <c r="G519" s="41">
        <v>513</v>
      </c>
      <c r="BM519" s="41">
        <v>282</v>
      </c>
      <c r="BN519" s="41">
        <v>1</v>
      </c>
      <c r="BP519" s="42">
        <f t="shared" si="518"/>
        <v>6172909461416.9473</v>
      </c>
      <c r="BQ519" s="42">
        <f t="shared" si="516"/>
        <v>1740760468119579.2</v>
      </c>
      <c r="BR519" s="42">
        <f t="shared" si="514"/>
        <v>3.389622155237631E+18</v>
      </c>
      <c r="BS519" s="42">
        <f t="shared" si="519"/>
        <v>6.5266091400865083</v>
      </c>
      <c r="BT519" s="46">
        <f t="shared" si="517"/>
        <v>1947.2076815365647</v>
      </c>
      <c r="BU519" s="41">
        <v>231</v>
      </c>
      <c r="BV519" s="41">
        <v>1</v>
      </c>
      <c r="BX519" s="42">
        <f t="shared" si="513"/>
        <v>1814873762.8056879</v>
      </c>
      <c r="BY519" s="42">
        <f t="shared" si="511"/>
        <v>419235839208.11389</v>
      </c>
      <c r="BZ519" s="42">
        <f t="shared" si="509"/>
        <v>2881677223245247</v>
      </c>
      <c r="CA519" s="42">
        <f t="shared" si="515"/>
        <v>23.038927731423858</v>
      </c>
      <c r="CB519" s="46">
        <f t="shared" si="512"/>
        <v>6873.6423600815924</v>
      </c>
      <c r="CC519" s="41">
        <v>176</v>
      </c>
      <c r="CD519" s="41">
        <v>1</v>
      </c>
      <c r="CF519" s="42">
        <f t="shared" si="508"/>
        <v>655868.42637206987</v>
      </c>
      <c r="CG519" s="42">
        <f t="shared" si="506"/>
        <v>115432843.0414843</v>
      </c>
      <c r="CH519" s="42">
        <f t="shared" si="505"/>
        <v>1407068956662.7126</v>
      </c>
      <c r="CI519" s="42">
        <f t="shared" si="510"/>
        <v>40.856515079143414</v>
      </c>
      <c r="CJ519" s="46">
        <f t="shared" si="507"/>
        <v>12189.502741061655</v>
      </c>
    </row>
    <row r="520" spans="1:88">
      <c r="A520" s="52">
        <v>23.475000000000001</v>
      </c>
      <c r="B520" s="39">
        <f t="shared" ref="B520:B545" si="523">(100%+G520*0.5%)</f>
        <v>3.57</v>
      </c>
      <c r="C520" s="39">
        <f t="shared" si="520"/>
        <v>3.57</v>
      </c>
      <c r="D520" s="39">
        <f t="shared" si="521"/>
        <v>299.18652750000001</v>
      </c>
      <c r="E520" s="40">
        <f t="shared" si="522"/>
        <v>8.8284315527311425E+30</v>
      </c>
      <c r="F520" s="41">
        <f t="shared" ref="F520:F545" si="524">LOG(E520,2)</f>
        <v>102.80000000000007</v>
      </c>
      <c r="G520" s="41">
        <v>514</v>
      </c>
      <c r="BM520" s="41">
        <v>283</v>
      </c>
      <c r="BN520" s="41">
        <v>1</v>
      </c>
      <c r="BP520" s="42">
        <f t="shared" si="518"/>
        <v>6172909461416.9473</v>
      </c>
      <c r="BQ520" s="42">
        <f t="shared" si="516"/>
        <v>1746933377580996</v>
      </c>
      <c r="BR520" s="42">
        <f t="shared" si="514"/>
        <v>3.8991143382342799E+18</v>
      </c>
      <c r="BS520" s="42">
        <f t="shared" si="519"/>
        <v>7.4601506008561564</v>
      </c>
      <c r="BT520" s="46">
        <f t="shared" si="517"/>
        <v>2231.9765528971921</v>
      </c>
      <c r="BU520" s="41">
        <v>232</v>
      </c>
      <c r="BV520" s="41">
        <v>1</v>
      </c>
      <c r="BX520" s="42">
        <f t="shared" si="513"/>
        <v>1814873762.8056879</v>
      </c>
      <c r="BY520" s="42">
        <f t="shared" si="511"/>
        <v>421050712970.91962</v>
      </c>
      <c r="BZ520" s="42">
        <f t="shared" si="509"/>
        <v>3314820491704918.5</v>
      </c>
      <c r="CA520" s="42">
        <f t="shared" si="515"/>
        <v>26.313800314561117</v>
      </c>
      <c r="CB520" s="46">
        <f t="shared" si="512"/>
        <v>7872.7345414419487</v>
      </c>
      <c r="CC520" s="41">
        <v>177</v>
      </c>
      <c r="CD520" s="41">
        <v>1</v>
      </c>
      <c r="CF520" s="42">
        <f t="shared" si="508"/>
        <v>655868.42637206987</v>
      </c>
      <c r="CG520" s="42">
        <f t="shared" si="506"/>
        <v>116088711.46785636</v>
      </c>
      <c r="CH520" s="42">
        <f t="shared" si="505"/>
        <v>1618564693215.2861</v>
      </c>
      <c r="CI520" s="42">
        <f t="shared" si="510"/>
        <v>46.601300715960576</v>
      </c>
      <c r="CJ520" s="46">
        <f t="shared" si="507"/>
        <v>13942.48133819151</v>
      </c>
    </row>
    <row r="521" spans="1:88">
      <c r="A521" s="52">
        <v>23.475000000000001</v>
      </c>
      <c r="B521" s="39">
        <f t="shared" si="523"/>
        <v>3.5750000000000002</v>
      </c>
      <c r="C521" s="39">
        <f t="shared" si="520"/>
        <v>3.5750000000000002</v>
      </c>
      <c r="D521" s="39">
        <f t="shared" si="521"/>
        <v>300.02517187500007</v>
      </c>
      <c r="E521" s="40">
        <f t="shared" si="522"/>
        <v>1.0141204801826184E+31</v>
      </c>
      <c r="F521" s="41">
        <f t="shared" si="524"/>
        <v>103.00000000000006</v>
      </c>
      <c r="G521" s="41">
        <v>515</v>
      </c>
      <c r="BM521" s="41">
        <v>284</v>
      </c>
      <c r="BN521" s="41">
        <v>1</v>
      </c>
      <c r="BP521" s="42">
        <f t="shared" si="518"/>
        <v>6172909461416.9473</v>
      </c>
      <c r="BQ521" s="42">
        <f t="shared" si="516"/>
        <v>1753106287042413</v>
      </c>
      <c r="BR521" s="42">
        <f t="shared" si="514"/>
        <v>4.4851792041830195E+18</v>
      </c>
      <c r="BS521" s="42">
        <f t="shared" si="519"/>
        <v>8.5273454977939007</v>
      </c>
      <c r="BT521" s="46">
        <f t="shared" si="517"/>
        <v>2558.4182986131232</v>
      </c>
      <c r="BU521" s="41">
        <v>233</v>
      </c>
      <c r="BV521" s="41">
        <v>1</v>
      </c>
      <c r="BX521" s="42">
        <f t="shared" si="513"/>
        <v>1814873762.8056879</v>
      </c>
      <c r="BY521" s="42">
        <f t="shared" si="511"/>
        <v>422865586733.72528</v>
      </c>
      <c r="BZ521" s="42">
        <f t="shared" si="509"/>
        <v>3813061799497633.5</v>
      </c>
      <c r="CA521" s="42">
        <f t="shared" si="515"/>
        <v>30.054797601872156</v>
      </c>
      <c r="CB521" s="46">
        <f t="shared" si="512"/>
        <v>9017.1958161700331</v>
      </c>
      <c r="CC521" s="41">
        <v>178</v>
      </c>
      <c r="CD521" s="41">
        <v>1</v>
      </c>
      <c r="CF521" s="42">
        <f t="shared" si="508"/>
        <v>655868.42637206987</v>
      </c>
      <c r="CG521" s="42">
        <f t="shared" si="506"/>
        <v>116744579.89422843</v>
      </c>
      <c r="CH521" s="42">
        <f t="shared" si="505"/>
        <v>1861846581785.9468</v>
      </c>
      <c r="CI521" s="42">
        <f t="shared" si="510"/>
        <v>53.155654735454171</v>
      </c>
      <c r="CJ521" s="46">
        <f t="shared" si="507"/>
        <v>15948.034448132799</v>
      </c>
    </row>
    <row r="522" spans="1:88">
      <c r="A522" s="52">
        <v>23.475000000000001</v>
      </c>
      <c r="B522" s="39">
        <f t="shared" si="523"/>
        <v>3.58</v>
      </c>
      <c r="C522" s="39">
        <f t="shared" si="520"/>
        <v>3.58</v>
      </c>
      <c r="D522" s="39">
        <f t="shared" si="521"/>
        <v>300.86499000000003</v>
      </c>
      <c r="E522" s="40">
        <f t="shared" si="522"/>
        <v>1.1649185273545769E+31</v>
      </c>
      <c r="F522" s="41">
        <f t="shared" si="524"/>
        <v>103.20000000000005</v>
      </c>
      <c r="G522" s="41">
        <v>516</v>
      </c>
      <c r="BM522" s="41">
        <v>285</v>
      </c>
      <c r="BN522" s="41">
        <v>1</v>
      </c>
      <c r="BP522" s="42">
        <f t="shared" si="518"/>
        <v>6172909461416.9473</v>
      </c>
      <c r="BQ522" s="42">
        <f t="shared" si="516"/>
        <v>1759279196503830</v>
      </c>
      <c r="BR522" s="42">
        <f t="shared" si="514"/>
        <v>5.1593237331157381E+18</v>
      </c>
      <c r="BS522" s="42">
        <f t="shared" si="519"/>
        <v>9.7473454536097996</v>
      </c>
      <c r="BT522" s="46">
        <f t="shared" si="517"/>
        <v>2932.6349924268579</v>
      </c>
      <c r="BU522" s="41">
        <v>234</v>
      </c>
      <c r="BV522" s="41">
        <v>1</v>
      </c>
      <c r="BX522" s="42">
        <f t="shared" si="513"/>
        <v>1814873762.8056879</v>
      </c>
      <c r="BY522" s="42">
        <f t="shared" si="511"/>
        <v>424680460496.53094</v>
      </c>
      <c r="BZ522" s="42">
        <f t="shared" si="509"/>
        <v>4386183771573196</v>
      </c>
      <c r="CA522" s="42">
        <f t="shared" si="515"/>
        <v>34.328346871584387</v>
      </c>
      <c r="CB522" s="46">
        <f t="shared" si="512"/>
        <v>10328.197738235769</v>
      </c>
      <c r="CC522" s="41">
        <v>179</v>
      </c>
      <c r="CD522" s="41">
        <v>1</v>
      </c>
      <c r="CF522" s="42">
        <f t="shared" si="508"/>
        <v>655868.42637206987</v>
      </c>
      <c r="CG522" s="42">
        <f t="shared" si="506"/>
        <v>117400448.32060051</v>
      </c>
      <c r="CH522" s="42">
        <f t="shared" si="505"/>
        <v>2141691294713.4666</v>
      </c>
      <c r="CI522" s="42">
        <f t="shared" si="510"/>
        <v>60.633894229534441</v>
      </c>
      <c r="CJ522" s="46">
        <f t="shared" si="507"/>
        <v>18242.61598102994</v>
      </c>
    </row>
    <row r="523" spans="1:88">
      <c r="A523" s="52">
        <v>23.475000000000001</v>
      </c>
      <c r="B523" s="39">
        <f t="shared" si="523"/>
        <v>3.585</v>
      </c>
      <c r="C523" s="39">
        <f t="shared" si="520"/>
        <v>3.585</v>
      </c>
      <c r="D523" s="39">
        <f t="shared" si="521"/>
        <v>301.70598187500002</v>
      </c>
      <c r="E523" s="40">
        <f t="shared" si="522"/>
        <v>1.338139996077771E+31</v>
      </c>
      <c r="F523" s="41">
        <f t="shared" si="524"/>
        <v>103.40000000000006</v>
      </c>
      <c r="G523" s="41">
        <v>517</v>
      </c>
      <c r="BM523" s="41">
        <v>286</v>
      </c>
      <c r="BN523" s="41">
        <v>1</v>
      </c>
      <c r="BP523" s="42">
        <f t="shared" si="518"/>
        <v>6172909461416.9473</v>
      </c>
      <c r="BQ523" s="42">
        <f t="shared" si="516"/>
        <v>1765452105965247</v>
      </c>
      <c r="BR523" s="42">
        <f t="shared" si="514"/>
        <v>5.9347839291008512E+18</v>
      </c>
      <c r="BS523" s="42">
        <f t="shared" si="519"/>
        <v>11.142048658277826</v>
      </c>
      <c r="BT523" s="46">
        <f t="shared" si="517"/>
        <v>3361.6227305447378</v>
      </c>
      <c r="BU523" s="41">
        <v>235</v>
      </c>
      <c r="BV523" s="41">
        <v>1</v>
      </c>
      <c r="BX523" s="42">
        <f t="shared" si="513"/>
        <v>1814873762.8056879</v>
      </c>
      <c r="BY523" s="42">
        <f t="shared" si="511"/>
        <v>426495334259.33667</v>
      </c>
      <c r="BZ523" s="42">
        <f t="shared" si="509"/>
        <v>5045438957538589</v>
      </c>
      <c r="CA523" s="42">
        <f t="shared" si="515"/>
        <v>39.210352877707372</v>
      </c>
      <c r="CB523" s="46">
        <f t="shared" si="512"/>
        <v>11829.998014633935</v>
      </c>
      <c r="CC523" s="49">
        <v>180</v>
      </c>
      <c r="CD523" s="41">
        <v>12</v>
      </c>
      <c r="CF523" s="42">
        <f t="shared" si="508"/>
        <v>7870421.1164648384</v>
      </c>
      <c r="CG523" s="42">
        <f t="shared" si="506"/>
        <v>1416675800.963671</v>
      </c>
      <c r="CH523" s="42">
        <f t="shared" si="505"/>
        <v>2463593240985.6294</v>
      </c>
      <c r="CI523" s="42">
        <f t="shared" si="510"/>
        <v>5.7638757118391286</v>
      </c>
      <c r="CJ523" s="46">
        <f t="shared" si="507"/>
        <v>1738.9957810458891</v>
      </c>
    </row>
    <row r="524" spans="1:88">
      <c r="A524" s="52">
        <v>23.475000000000001</v>
      </c>
      <c r="B524" s="39">
        <f t="shared" si="523"/>
        <v>3.59</v>
      </c>
      <c r="C524" s="39">
        <f t="shared" si="520"/>
        <v>3.59</v>
      </c>
      <c r="D524" s="39">
        <f t="shared" si="521"/>
        <v>302.54814749999997</v>
      </c>
      <c r="E524" s="40">
        <f t="shared" si="522"/>
        <v>1.5371192122502745E+31</v>
      </c>
      <c r="F524" s="41">
        <f t="shared" si="524"/>
        <v>103.60000000000005</v>
      </c>
      <c r="G524" s="41">
        <v>518</v>
      </c>
      <c r="BM524" s="41">
        <v>287</v>
      </c>
      <c r="BN524" s="41">
        <v>1</v>
      </c>
      <c r="BP524" s="42">
        <f t="shared" si="518"/>
        <v>6172909461416.9473</v>
      </c>
      <c r="BQ524" s="42">
        <f t="shared" si="516"/>
        <v>1771625015426663.7</v>
      </c>
      <c r="BR524" s="42">
        <f t="shared" si="514"/>
        <v>6.82678459315742E+18</v>
      </c>
      <c r="BS524" s="42">
        <f t="shared" si="519"/>
        <v>12.736494068508486</v>
      </c>
      <c r="BT524" s="46">
        <f t="shared" si="517"/>
        <v>3853.4026860719805</v>
      </c>
      <c r="BU524" s="41">
        <v>236</v>
      </c>
      <c r="BV524" s="41">
        <v>1</v>
      </c>
      <c r="BX524" s="42">
        <f t="shared" si="513"/>
        <v>1814873762.8056879</v>
      </c>
      <c r="BY524" s="42">
        <f t="shared" si="511"/>
        <v>428310208022.14233</v>
      </c>
      <c r="BZ524" s="42">
        <f t="shared" si="509"/>
        <v>5803770676830541</v>
      </c>
      <c r="CA524" s="42">
        <f t="shared" si="515"/>
        <v>44.787551510182539</v>
      </c>
      <c r="CB524" s="46">
        <f t="shared" si="512"/>
        <v>13550.390740466553</v>
      </c>
      <c r="CC524" s="41">
        <v>181</v>
      </c>
      <c r="CD524" s="41">
        <v>1</v>
      </c>
      <c r="CF524" s="42">
        <f t="shared" si="508"/>
        <v>7870421.1164648384</v>
      </c>
      <c r="CG524" s="42">
        <f t="shared" si="506"/>
        <v>1424546222.0801358</v>
      </c>
      <c r="CH524" s="42">
        <f t="shared" si="505"/>
        <v>2833872400796.1519</v>
      </c>
      <c r="CI524" s="42">
        <f t="shared" si="510"/>
        <v>6.5752042509266477</v>
      </c>
      <c r="CJ524" s="46">
        <f t="shared" si="507"/>
        <v>1989.3158655519824</v>
      </c>
    </row>
    <row r="525" spans="1:88">
      <c r="A525" s="52">
        <v>23.475000000000001</v>
      </c>
      <c r="B525" s="39">
        <f t="shared" si="523"/>
        <v>3.5950000000000002</v>
      </c>
      <c r="C525" s="39">
        <f t="shared" si="520"/>
        <v>3.5950000000000002</v>
      </c>
      <c r="D525" s="39">
        <f t="shared" si="521"/>
        <v>303.39148687500006</v>
      </c>
      <c r="E525" s="40">
        <f t="shared" si="522"/>
        <v>1.765686310546229E+31</v>
      </c>
      <c r="F525" s="41">
        <f t="shared" si="524"/>
        <v>103.80000000000004</v>
      </c>
      <c r="G525" s="41">
        <v>519</v>
      </c>
      <c r="BM525" s="41">
        <v>288</v>
      </c>
      <c r="BN525" s="41">
        <v>1</v>
      </c>
      <c r="BP525" s="42">
        <f t="shared" si="518"/>
        <v>6172909461416.9473</v>
      </c>
      <c r="BQ525" s="42">
        <f t="shared" si="516"/>
        <v>1777797924888080.7</v>
      </c>
      <c r="BR525" s="42">
        <f t="shared" si="514"/>
        <v>7.8528381209816504E+18</v>
      </c>
      <c r="BS525" s="42">
        <f t="shared" si="519"/>
        <v>14.559312226763613</v>
      </c>
      <c r="BT525" s="46">
        <f t="shared" si="517"/>
        <v>4417.1713843551806</v>
      </c>
      <c r="BU525" s="41">
        <v>237</v>
      </c>
      <c r="BV525" s="41">
        <v>1</v>
      </c>
      <c r="BX525" s="42">
        <f t="shared" si="513"/>
        <v>1814873762.8056879</v>
      </c>
      <c r="BY525" s="42">
        <f t="shared" si="511"/>
        <v>430125081784.94806</v>
      </c>
      <c r="BZ525" s="42">
        <f t="shared" si="509"/>
        <v>6676067040716629</v>
      </c>
      <c r="CA525" s="42">
        <f t="shared" si="515"/>
        <v>51.159056994377089</v>
      </c>
      <c r="CB525" s="46">
        <f t="shared" si="512"/>
        <v>15521.222368646937</v>
      </c>
      <c r="CC525" s="41">
        <v>182</v>
      </c>
      <c r="CD525" s="41">
        <v>1</v>
      </c>
      <c r="CF525" s="42">
        <f t="shared" si="508"/>
        <v>7870421.1164648384</v>
      </c>
      <c r="CG525" s="42">
        <f t="shared" si="506"/>
        <v>1432416643.1966007</v>
      </c>
      <c r="CH525" s="42">
        <f t="shared" si="505"/>
        <v>3259798359724.9048</v>
      </c>
      <c r="CI525" s="42">
        <f t="shared" si="510"/>
        <v>7.5009796648296456</v>
      </c>
      <c r="CJ525" s="46">
        <f t="shared" si="507"/>
        <v>2275.7333735318057</v>
      </c>
    </row>
    <row r="526" spans="1:88">
      <c r="A526" s="52">
        <v>23.475000000000001</v>
      </c>
      <c r="B526" s="39">
        <f t="shared" si="523"/>
        <v>3.6</v>
      </c>
      <c r="C526" s="39">
        <f t="shared" si="520"/>
        <v>3.6</v>
      </c>
      <c r="D526" s="39">
        <f t="shared" si="521"/>
        <v>304.23600000000005</v>
      </c>
      <c r="E526" s="40">
        <f t="shared" si="522"/>
        <v>2.0282409603652373E+31</v>
      </c>
      <c r="F526" s="41">
        <f t="shared" si="524"/>
        <v>104.00000000000006</v>
      </c>
      <c r="G526" s="41">
        <v>520</v>
      </c>
      <c r="BM526" s="41">
        <v>289</v>
      </c>
      <c r="BN526" s="41">
        <v>1</v>
      </c>
      <c r="BP526" s="42">
        <f t="shared" si="518"/>
        <v>6172909461416.9473</v>
      </c>
      <c r="BQ526" s="42">
        <f t="shared" si="516"/>
        <v>1783970834349497.7</v>
      </c>
      <c r="BR526" s="42">
        <f t="shared" si="514"/>
        <v>9.0330881874455255E+18</v>
      </c>
      <c r="BS526" s="42">
        <f t="shared" si="519"/>
        <v>16.643240837966456</v>
      </c>
      <c r="BT526" s="46">
        <f t="shared" si="517"/>
        <v>5063.4730195795637</v>
      </c>
      <c r="BU526" s="41">
        <v>238</v>
      </c>
      <c r="BV526" s="41">
        <v>1</v>
      </c>
      <c r="BX526" s="42">
        <f t="shared" si="513"/>
        <v>1814873762.8056879</v>
      </c>
      <c r="BY526" s="42">
        <f t="shared" si="511"/>
        <v>431939955547.75372</v>
      </c>
      <c r="BZ526" s="42">
        <f t="shared" si="509"/>
        <v>7679453134652578</v>
      </c>
      <c r="CA526" s="42">
        <f t="shared" si="515"/>
        <v>58.43813032777652</v>
      </c>
      <c r="CB526" s="46">
        <f t="shared" si="512"/>
        <v>17778.983018401421</v>
      </c>
      <c r="CC526" s="41">
        <v>183</v>
      </c>
      <c r="CD526" s="41">
        <v>1</v>
      </c>
      <c r="CF526" s="42">
        <f t="shared" si="508"/>
        <v>7870421.1164648384</v>
      </c>
      <c r="CG526" s="42">
        <f t="shared" si="506"/>
        <v>1440287064.3130655</v>
      </c>
      <c r="CH526" s="42">
        <f t="shared" si="505"/>
        <v>3749732975904.5659</v>
      </c>
      <c r="CI526" s="42">
        <f t="shared" si="510"/>
        <v>8.5573772745664538</v>
      </c>
      <c r="CJ526" s="46">
        <f t="shared" si="507"/>
        <v>2603.462232505</v>
      </c>
    </row>
    <row r="527" spans="1:88">
      <c r="A527" s="52">
        <v>23.475000000000001</v>
      </c>
      <c r="B527" s="39">
        <f t="shared" si="523"/>
        <v>3.605</v>
      </c>
      <c r="C527" s="39">
        <f t="shared" si="520"/>
        <v>3.605</v>
      </c>
      <c r="D527" s="39">
        <f t="shared" si="521"/>
        <v>305.081686875</v>
      </c>
      <c r="E527" s="40">
        <f t="shared" si="522"/>
        <v>2.3298370547091547E+31</v>
      </c>
      <c r="F527" s="41">
        <f t="shared" si="524"/>
        <v>104.20000000000005</v>
      </c>
      <c r="G527" s="41">
        <v>521</v>
      </c>
      <c r="BM527" s="49">
        <v>290</v>
      </c>
      <c r="BN527" s="41">
        <v>1</v>
      </c>
      <c r="BP527" s="42">
        <f t="shared" si="518"/>
        <v>6172909461416.9473</v>
      </c>
      <c r="BQ527" s="42">
        <f t="shared" si="516"/>
        <v>1790143743810914.7</v>
      </c>
      <c r="BR527" s="42">
        <f t="shared" si="514"/>
        <v>1.0390705060269408E+19</v>
      </c>
      <c r="BS527" s="42">
        <f t="shared" si="519"/>
        <v>19.025714412584211</v>
      </c>
      <c r="BT527" s="46">
        <f t="shared" si="517"/>
        <v>5804.397046993191</v>
      </c>
      <c r="BU527" s="41">
        <v>239</v>
      </c>
      <c r="BV527" s="41">
        <v>1</v>
      </c>
      <c r="BX527" s="42">
        <f t="shared" si="513"/>
        <v>1814873762.8056879</v>
      </c>
      <c r="BY527" s="42">
        <f t="shared" si="511"/>
        <v>433754829310.55939</v>
      </c>
      <c r="BZ527" s="42">
        <f t="shared" si="509"/>
        <v>8833627093028700</v>
      </c>
      <c r="CA527" s="42">
        <f t="shared" si="515"/>
        <v>66.754200619232194</v>
      </c>
      <c r="CB527" s="46">
        <f t="shared" si="512"/>
        <v>20365.484130907527</v>
      </c>
      <c r="CC527" s="41">
        <v>184</v>
      </c>
      <c r="CD527" s="41">
        <v>1</v>
      </c>
      <c r="CF527" s="42">
        <f t="shared" si="508"/>
        <v>7870421.1164648384</v>
      </c>
      <c r="CG527" s="42">
        <f t="shared" si="506"/>
        <v>1448157485.4295301</v>
      </c>
      <c r="CH527" s="42">
        <f t="shared" si="505"/>
        <v>4313294479017.9053</v>
      </c>
      <c r="CI527" s="42">
        <f t="shared" si="510"/>
        <v>9.7628625952708319</v>
      </c>
      <c r="CJ527" s="46">
        <f t="shared" si="507"/>
        <v>2978.470589294066</v>
      </c>
    </row>
    <row r="528" spans="1:88">
      <c r="A528" s="52">
        <v>23.475000000000001</v>
      </c>
      <c r="B528" s="39">
        <f t="shared" si="523"/>
        <v>3.61</v>
      </c>
      <c r="C528" s="39">
        <f t="shared" si="520"/>
        <v>3.61</v>
      </c>
      <c r="D528" s="39">
        <f t="shared" si="521"/>
        <v>305.92854749999998</v>
      </c>
      <c r="E528" s="40">
        <f t="shared" si="522"/>
        <v>2.6762799921555433E+31</v>
      </c>
      <c r="F528" s="41">
        <f t="shared" si="524"/>
        <v>104.40000000000006</v>
      </c>
      <c r="G528" s="41">
        <v>522</v>
      </c>
      <c r="BM528" s="41">
        <v>291</v>
      </c>
      <c r="BN528" s="41">
        <v>1</v>
      </c>
      <c r="BP528" s="42">
        <f t="shared" si="518"/>
        <v>6172909461416.9473</v>
      </c>
      <c r="BQ528" s="42">
        <f t="shared" si="516"/>
        <v>1796316653272331.7</v>
      </c>
      <c r="BR528" s="42">
        <f t="shared" si="514"/>
        <v>1.1952340297938125E+19</v>
      </c>
      <c r="BS528" s="42">
        <f t="shared" si="519"/>
        <v>21.749538623751981</v>
      </c>
      <c r="BT528" s="46">
        <f t="shared" si="517"/>
        <v>6653.804759959592</v>
      </c>
      <c r="BU528" s="49">
        <v>240</v>
      </c>
      <c r="BV528" s="41">
        <v>14</v>
      </c>
      <c r="BX528" s="42">
        <f t="shared" si="513"/>
        <v>25408232679.279633</v>
      </c>
      <c r="BY528" s="42">
        <f t="shared" si="511"/>
        <v>6097975843027.1113</v>
      </c>
      <c r="BZ528" s="42">
        <f t="shared" si="509"/>
        <v>1.0161246659254846E+16</v>
      </c>
      <c r="CA528" s="42">
        <f t="shared" si="515"/>
        <v>5.446798252316075</v>
      </c>
      <c r="CB528" s="46">
        <f t="shared" si="512"/>
        <v>1666.3310778565951</v>
      </c>
      <c r="CC528" s="41">
        <v>185</v>
      </c>
      <c r="CD528" s="41">
        <v>1</v>
      </c>
      <c r="CF528" s="42">
        <f t="shared" si="508"/>
        <v>7870421.1164648384</v>
      </c>
      <c r="CG528" s="42">
        <f t="shared" si="506"/>
        <v>1456027906.545995</v>
      </c>
      <c r="CH528" s="42">
        <f t="shared" si="505"/>
        <v>4961546220339.2627</v>
      </c>
      <c r="CI528" s="42">
        <f t="shared" si="510"/>
        <v>11.13851612442852</v>
      </c>
      <c r="CJ528" s="46">
        <f t="shared" si="507"/>
        <v>3407.590059251746</v>
      </c>
    </row>
    <row r="529" spans="1:88">
      <c r="A529" s="52">
        <v>23.475000000000001</v>
      </c>
      <c r="B529" s="39">
        <f t="shared" si="523"/>
        <v>3.6150000000000002</v>
      </c>
      <c r="C529" s="39">
        <f t="shared" si="520"/>
        <v>3.6150000000000002</v>
      </c>
      <c r="D529" s="39">
        <f t="shared" si="521"/>
        <v>306.77658187500003</v>
      </c>
      <c r="E529" s="40">
        <f t="shared" si="522"/>
        <v>3.0742384245005504E+31</v>
      </c>
      <c r="F529" s="41">
        <f t="shared" si="524"/>
        <v>104.60000000000005</v>
      </c>
      <c r="G529" s="41">
        <v>523</v>
      </c>
      <c r="BM529" s="41">
        <v>292</v>
      </c>
      <c r="BN529" s="41">
        <v>1</v>
      </c>
      <c r="BP529" s="42">
        <f t="shared" si="518"/>
        <v>6172909461416.9473</v>
      </c>
      <c r="BQ529" s="42">
        <f t="shared" si="516"/>
        <v>1802489562733748.5</v>
      </c>
      <c r="BR529" s="42">
        <f t="shared" si="514"/>
        <v>1.3748649751679154E+19</v>
      </c>
      <c r="BS529" s="42">
        <f t="shared" si="519"/>
        <v>24.863661557828589</v>
      </c>
      <c r="BT529" s="46">
        <f t="shared" si="517"/>
        <v>7627.5891056074934</v>
      </c>
      <c r="BU529" s="41">
        <v>241</v>
      </c>
      <c r="BV529" s="41">
        <v>1</v>
      </c>
      <c r="BX529" s="42">
        <f t="shared" si="513"/>
        <v>25408232679.279633</v>
      </c>
      <c r="BY529" s="42">
        <f t="shared" si="511"/>
        <v>6123384075706.3916</v>
      </c>
      <c r="BZ529" s="42">
        <f t="shared" si="509"/>
        <v>1.1688373814341176E+16</v>
      </c>
      <c r="CA529" s="42">
        <f t="shared" si="515"/>
        <v>6.2221487301374765</v>
      </c>
      <c r="CB529" s="46">
        <f t="shared" si="512"/>
        <v>1908.8095193494471</v>
      </c>
      <c r="CC529" s="41">
        <v>186</v>
      </c>
      <c r="CD529" s="41">
        <v>1</v>
      </c>
      <c r="CF529" s="42">
        <f t="shared" si="508"/>
        <v>7870421.1164648384</v>
      </c>
      <c r="CG529" s="42">
        <f t="shared" si="506"/>
        <v>1463898327.6624599</v>
      </c>
      <c r="CH529" s="42">
        <f t="shared" si="505"/>
        <v>5707213776533.7559</v>
      </c>
      <c r="CI529" s="42">
        <f t="shared" si="510"/>
        <v>12.7084042600563</v>
      </c>
      <c r="CJ529" s="46">
        <f t="shared" si="507"/>
        <v>3898.6408199857606</v>
      </c>
    </row>
    <row r="530" spans="1:88">
      <c r="A530" s="52">
        <v>23.475000000000001</v>
      </c>
      <c r="B530" s="39">
        <f t="shared" si="523"/>
        <v>3.62</v>
      </c>
      <c r="C530" s="39">
        <f t="shared" si="520"/>
        <v>3.62</v>
      </c>
      <c r="D530" s="39">
        <f t="shared" si="521"/>
        <v>307.62578999999999</v>
      </c>
      <c r="E530" s="40">
        <f t="shared" si="522"/>
        <v>3.5313726210924593E+31</v>
      </c>
      <c r="F530" s="41">
        <f t="shared" si="524"/>
        <v>104.80000000000005</v>
      </c>
      <c r="G530" s="41">
        <v>524</v>
      </c>
      <c r="BM530" s="41">
        <v>293</v>
      </c>
      <c r="BN530" s="41">
        <v>1</v>
      </c>
      <c r="BP530" s="42">
        <f t="shared" si="518"/>
        <v>6172909461416.9473</v>
      </c>
      <c r="BQ530" s="42">
        <f t="shared" si="516"/>
        <v>1808662472195165.5</v>
      </c>
      <c r="BR530" s="42">
        <f t="shared" si="514"/>
        <v>1.5814895130989474E+19</v>
      </c>
      <c r="BS530" s="42">
        <f t="shared" si="519"/>
        <v>28.424055789983555</v>
      </c>
      <c r="BT530" s="46">
        <f t="shared" si="517"/>
        <v>8743.9726173977651</v>
      </c>
      <c r="BU530" s="41">
        <v>242</v>
      </c>
      <c r="BV530" s="41">
        <v>1</v>
      </c>
      <c r="BX530" s="42">
        <f t="shared" si="513"/>
        <v>25408232679.279633</v>
      </c>
      <c r="BY530" s="42">
        <f t="shared" si="511"/>
        <v>6148792308385.6709</v>
      </c>
      <c r="BZ530" s="42">
        <f t="shared" si="509"/>
        <v>1.3444986196046848E+16</v>
      </c>
      <c r="CA530" s="42">
        <f t="shared" si="515"/>
        <v>7.1080061486207784</v>
      </c>
      <c r="CB530" s="46">
        <f t="shared" si="512"/>
        <v>2186.6060067943245</v>
      </c>
      <c r="CC530" s="41">
        <v>187</v>
      </c>
      <c r="CD530" s="41">
        <v>1</v>
      </c>
      <c r="CF530" s="42">
        <f t="shared" si="508"/>
        <v>7870421.1164648384</v>
      </c>
      <c r="CG530" s="42">
        <f t="shared" si="506"/>
        <v>1471768748.7789247</v>
      </c>
      <c r="CH530" s="42">
        <f t="shared" si="505"/>
        <v>6564934666038.4746</v>
      </c>
      <c r="CI530" s="42">
        <f t="shared" si="510"/>
        <v>14.500002909863181</v>
      </c>
      <c r="CJ530" s="46">
        <f t="shared" si="507"/>
        <v>4460.5748501489597</v>
      </c>
    </row>
    <row r="531" spans="1:88">
      <c r="A531" s="52">
        <v>23.475000000000001</v>
      </c>
      <c r="B531" s="39">
        <f t="shared" si="523"/>
        <v>3.625</v>
      </c>
      <c r="C531" s="39">
        <f t="shared" si="520"/>
        <v>3.625</v>
      </c>
      <c r="D531" s="39">
        <f t="shared" si="521"/>
        <v>308.47617187500003</v>
      </c>
      <c r="E531" s="40">
        <f t="shared" si="522"/>
        <v>4.0564819207304755E+31</v>
      </c>
      <c r="F531" s="41">
        <f t="shared" si="524"/>
        <v>105.00000000000006</v>
      </c>
      <c r="G531" s="41">
        <v>525</v>
      </c>
      <c r="BM531" s="41">
        <v>294</v>
      </c>
      <c r="BN531" s="41">
        <v>1</v>
      </c>
      <c r="BP531" s="42">
        <f t="shared" si="518"/>
        <v>6172909461416.9473</v>
      </c>
      <c r="BQ531" s="42">
        <f t="shared" si="516"/>
        <v>1814835381656582.5</v>
      </c>
      <c r="BR531" s="42">
        <f t="shared" si="514"/>
        <v>1.819163593305002E+19</v>
      </c>
      <c r="BS531" s="42">
        <f t="shared" si="519"/>
        <v>32.494727220868505</v>
      </c>
      <c r="BT531" s="46">
        <f t="shared" si="517"/>
        <v>10023.849059215876</v>
      </c>
      <c r="BU531" s="41">
        <v>243</v>
      </c>
      <c r="BV531" s="41">
        <v>1</v>
      </c>
      <c r="BX531" s="42">
        <f t="shared" si="513"/>
        <v>25408232679.279633</v>
      </c>
      <c r="BY531" s="42">
        <f t="shared" si="511"/>
        <v>6174200541064.9512</v>
      </c>
      <c r="BZ531" s="42">
        <f t="shared" si="509"/>
        <v>1.5465565340619782E+16</v>
      </c>
      <c r="CA531" s="42">
        <f t="shared" si="515"/>
        <v>8.1201386713436623</v>
      </c>
      <c r="CB531" s="46">
        <f t="shared" si="512"/>
        <v>2504.8692924302422</v>
      </c>
      <c r="CC531" s="41">
        <v>188</v>
      </c>
      <c r="CD531" s="41">
        <v>1</v>
      </c>
      <c r="CF531" s="42">
        <f t="shared" si="508"/>
        <v>7870421.1164648384</v>
      </c>
      <c r="CG531" s="42">
        <f t="shared" si="506"/>
        <v>1479639169.8953896</v>
      </c>
      <c r="CH531" s="42">
        <f t="shared" si="505"/>
        <v>7551545576474.4746</v>
      </c>
      <c r="CI531" s="42">
        <f t="shared" si="510"/>
        <v>16.544681286821369</v>
      </c>
      <c r="CJ531" s="46">
        <f t="shared" si="507"/>
        <v>5103.6399482506049</v>
      </c>
    </row>
    <row r="532" spans="1:88">
      <c r="A532" s="52">
        <v>23.475000000000001</v>
      </c>
      <c r="B532" s="39">
        <f t="shared" si="523"/>
        <v>3.63</v>
      </c>
      <c r="C532" s="39">
        <f t="shared" si="520"/>
        <v>3.63</v>
      </c>
      <c r="D532" s="39">
        <f t="shared" si="521"/>
        <v>309.32772750000004</v>
      </c>
      <c r="E532" s="40">
        <f t="shared" si="522"/>
        <v>4.6596741094183102E+31</v>
      </c>
      <c r="F532" s="41">
        <f t="shared" si="524"/>
        <v>105.20000000000006</v>
      </c>
      <c r="G532" s="41">
        <v>526</v>
      </c>
      <c r="BM532" s="41">
        <v>295</v>
      </c>
      <c r="BN532" s="41">
        <v>1</v>
      </c>
      <c r="BP532" s="42">
        <f t="shared" si="518"/>
        <v>6172909461416.9473</v>
      </c>
      <c r="BQ532" s="42">
        <f t="shared" si="516"/>
        <v>1821008291117999.5</v>
      </c>
      <c r="BR532" s="42">
        <f t="shared" si="514"/>
        <v>2.0925525308614685E+19</v>
      </c>
      <c r="BS532" s="42">
        <f t="shared" si="519"/>
        <v>37.148868903462052</v>
      </c>
      <c r="BT532" s="46">
        <f t="shared" si="517"/>
        <v>11491.175197103335</v>
      </c>
      <c r="BU532" s="41">
        <v>244</v>
      </c>
      <c r="BV532" s="41">
        <v>1</v>
      </c>
      <c r="BX532" s="42">
        <f t="shared" si="513"/>
        <v>25408232679.279633</v>
      </c>
      <c r="BY532" s="42">
        <f t="shared" si="511"/>
        <v>6199608773744.2305</v>
      </c>
      <c r="BZ532" s="42">
        <f t="shared" si="509"/>
        <v>1.7789773285822026E+16</v>
      </c>
      <c r="CA532" s="42">
        <f t="shared" si="515"/>
        <v>9.2765668419118885</v>
      </c>
      <c r="CB532" s="46">
        <f t="shared" si="512"/>
        <v>2869.4993402104565</v>
      </c>
      <c r="CC532" s="41">
        <v>189</v>
      </c>
      <c r="CD532" s="41">
        <v>1</v>
      </c>
      <c r="CF532" s="42">
        <f t="shared" si="508"/>
        <v>7870421.1164648384</v>
      </c>
      <c r="CG532" s="42">
        <f t="shared" si="506"/>
        <v>1487509591.0118544</v>
      </c>
      <c r="CH532" s="42">
        <f t="shared" si="505"/>
        <v>8686412737217.752</v>
      </c>
      <c r="CI532" s="42">
        <f t="shared" si="510"/>
        <v>18.878254454195776</v>
      </c>
      <c r="CJ532" s="46">
        <f t="shared" si="507"/>
        <v>5839.567549483133</v>
      </c>
    </row>
    <row r="533" spans="1:88">
      <c r="A533" s="52">
        <v>23.475000000000001</v>
      </c>
      <c r="B533" s="39">
        <f t="shared" si="523"/>
        <v>3.6350000000000002</v>
      </c>
      <c r="C533" s="39">
        <f t="shared" si="520"/>
        <v>3.6350000000000002</v>
      </c>
      <c r="D533" s="39">
        <f t="shared" si="521"/>
        <v>310.18045687500006</v>
      </c>
      <c r="E533" s="40">
        <f t="shared" si="522"/>
        <v>5.3525599843110875E+31</v>
      </c>
      <c r="F533" s="41">
        <f t="shared" si="524"/>
        <v>105.40000000000005</v>
      </c>
      <c r="G533" s="41">
        <v>527</v>
      </c>
      <c r="BM533" s="41">
        <v>296</v>
      </c>
      <c r="BN533" s="41">
        <v>1</v>
      </c>
      <c r="BP533" s="42">
        <f t="shared" si="518"/>
        <v>6172909461416.9473</v>
      </c>
      <c r="BQ533" s="42">
        <f t="shared" si="516"/>
        <v>1827181200579416.5</v>
      </c>
      <c r="BR533" s="42">
        <f t="shared" si="514"/>
        <v>2.4070225475349082E+19</v>
      </c>
      <c r="BS533" s="42">
        <f t="shared" si="519"/>
        <v>42.470180712364197</v>
      </c>
      <c r="BT533" s="46">
        <f t="shared" si="517"/>
        <v>13173.420056924942</v>
      </c>
      <c r="BU533" s="41">
        <v>245</v>
      </c>
      <c r="BV533" s="41">
        <v>1</v>
      </c>
      <c r="BX533" s="42">
        <f t="shared" si="513"/>
        <v>25408232679.279633</v>
      </c>
      <c r="BY533" s="42">
        <f t="shared" si="511"/>
        <v>6225017006423.5098</v>
      </c>
      <c r="BZ533" s="42">
        <f t="shared" si="509"/>
        <v>2.0463230806865024E+16</v>
      </c>
      <c r="CA533" s="42">
        <f t="shared" si="515"/>
        <v>10.597885648725029</v>
      </c>
      <c r="CB533" s="46">
        <f t="shared" si="512"/>
        <v>3287.2570124305357</v>
      </c>
      <c r="CC533" s="49">
        <v>190</v>
      </c>
      <c r="CD533" s="41">
        <v>1</v>
      </c>
      <c r="CF533" s="42">
        <f t="shared" si="508"/>
        <v>7870421.1164648384</v>
      </c>
      <c r="CG533" s="42">
        <f t="shared" si="506"/>
        <v>1495380012.1283193</v>
      </c>
      <c r="CH533" s="42">
        <f t="shared" si="505"/>
        <v>9991811917414.5273</v>
      </c>
      <c r="CI533" s="42">
        <f t="shared" si="510"/>
        <v>21.541614402952536</v>
      </c>
      <c r="CJ533" s="46">
        <f t="shared" si="507"/>
        <v>6681.7877973328996</v>
      </c>
    </row>
    <row r="534" spans="1:88">
      <c r="A534" s="52">
        <v>23.475000000000001</v>
      </c>
      <c r="B534" s="39">
        <f t="shared" si="523"/>
        <v>3.64</v>
      </c>
      <c r="C534" s="39">
        <f t="shared" si="520"/>
        <v>3.64</v>
      </c>
      <c r="D534" s="39">
        <f t="shared" si="521"/>
        <v>311.03436000000005</v>
      </c>
      <c r="E534" s="40">
        <f t="shared" si="522"/>
        <v>6.1484768490011026E+31</v>
      </c>
      <c r="F534" s="41">
        <f t="shared" si="524"/>
        <v>105.60000000000005</v>
      </c>
      <c r="G534" s="41">
        <v>528</v>
      </c>
      <c r="BM534" s="41">
        <v>297</v>
      </c>
      <c r="BN534" s="41">
        <v>1</v>
      </c>
      <c r="BP534" s="42">
        <f t="shared" si="518"/>
        <v>6172909461416.9473</v>
      </c>
      <c r="BQ534" s="42">
        <f t="shared" si="516"/>
        <v>1833354110040833.3</v>
      </c>
      <c r="BR534" s="42">
        <f t="shared" si="514"/>
        <v>2.7687460634086937E+19</v>
      </c>
      <c r="BS534" s="42">
        <f t="shared" si="519"/>
        <v>48.554378708722226</v>
      </c>
      <c r="BT534" s="46">
        <f t="shared" si="517"/>
        <v>15102.080106865045</v>
      </c>
      <c r="BU534" s="41">
        <v>246</v>
      </c>
      <c r="BV534" s="41">
        <v>1</v>
      </c>
      <c r="BX534" s="42">
        <f t="shared" si="513"/>
        <v>25408232679.279633</v>
      </c>
      <c r="BY534" s="42">
        <f t="shared" si="511"/>
        <v>6250425239102.79</v>
      </c>
      <c r="BZ534" s="42">
        <f t="shared" si="509"/>
        <v>2.353841255004254E+16</v>
      </c>
      <c r="CA534" s="42">
        <f t="shared" si="515"/>
        <v>12.107632685443408</v>
      </c>
      <c r="CB534" s="46">
        <f t="shared" si="512"/>
        <v>3765.8897834319723</v>
      </c>
      <c r="CC534" s="41">
        <v>191</v>
      </c>
      <c r="CD534" s="41">
        <v>1</v>
      </c>
      <c r="CF534" s="42">
        <f t="shared" si="508"/>
        <v>7870421.1164648384</v>
      </c>
      <c r="CG534" s="42">
        <f t="shared" si="506"/>
        <v>1503250433.2447841</v>
      </c>
      <c r="CH534" s="42">
        <f t="shared" si="505"/>
        <v>11493365502950.418</v>
      </c>
      <c r="CI534" s="42">
        <f t="shared" si="510"/>
        <v>24.581450838327076</v>
      </c>
      <c r="CJ534" s="46">
        <f t="shared" si="507"/>
        <v>7645.6758293705261</v>
      </c>
    </row>
    <row r="535" spans="1:88">
      <c r="A535" s="52">
        <v>23.475000000000001</v>
      </c>
      <c r="B535" s="39">
        <f t="shared" si="523"/>
        <v>3.645</v>
      </c>
      <c r="C535" s="39">
        <f t="shared" si="520"/>
        <v>3.645</v>
      </c>
      <c r="D535" s="39">
        <f t="shared" si="521"/>
        <v>311.88943687500006</v>
      </c>
      <c r="E535" s="40">
        <f t="shared" si="522"/>
        <v>7.0627452421849212E+31</v>
      </c>
      <c r="F535" s="41">
        <f t="shared" si="524"/>
        <v>105.80000000000005</v>
      </c>
      <c r="G535" s="41">
        <v>529</v>
      </c>
      <c r="BM535" s="41">
        <v>298</v>
      </c>
      <c r="BN535" s="41">
        <v>1</v>
      </c>
      <c r="BP535" s="42">
        <f t="shared" si="518"/>
        <v>6172909461416.9473</v>
      </c>
      <c r="BQ535" s="42">
        <f t="shared" si="516"/>
        <v>1839527019502250.2</v>
      </c>
      <c r="BR535" s="42">
        <f t="shared" si="514"/>
        <v>3.1848228040031302E+19</v>
      </c>
      <c r="BS535" s="42">
        <f t="shared" si="519"/>
        <v>55.510921487012574</v>
      </c>
      <c r="BT535" s="46">
        <f t="shared" si="517"/>
        <v>17313.270042996694</v>
      </c>
      <c r="BU535" s="41">
        <v>247</v>
      </c>
      <c r="BV535" s="41">
        <v>1</v>
      </c>
      <c r="BX535" s="42">
        <f t="shared" si="513"/>
        <v>25408232679.279633</v>
      </c>
      <c r="BY535" s="42">
        <f t="shared" si="511"/>
        <v>6275833471782.0693</v>
      </c>
      <c r="BZ535" s="42">
        <f t="shared" si="509"/>
        <v>2.7075676621320876E+16</v>
      </c>
      <c r="CA535" s="42">
        <f t="shared" si="515"/>
        <v>13.832709010596842</v>
      </c>
      <c r="CB535" s="46">
        <f t="shared" si="512"/>
        <v>4314.2758237707885</v>
      </c>
      <c r="CC535" s="41">
        <v>192</v>
      </c>
      <c r="CD535" s="41">
        <v>1</v>
      </c>
      <c r="CF535" s="42">
        <f t="shared" si="508"/>
        <v>7870421.1164648384</v>
      </c>
      <c r="CG535" s="42">
        <f t="shared" si="506"/>
        <v>1511120854.361249</v>
      </c>
      <c r="CH535" s="42">
        <f t="shared" si="505"/>
        <v>13220545225254.283</v>
      </c>
      <c r="CI535" s="42">
        <f t="shared" si="510"/>
        <v>28.051074445023961</v>
      </c>
      <c r="CJ535" s="46">
        <f t="shared" si="507"/>
        <v>8748.833812397228</v>
      </c>
    </row>
    <row r="536" spans="1:88">
      <c r="A536" s="52">
        <v>23.475000000000001</v>
      </c>
      <c r="B536" s="39">
        <f t="shared" si="523"/>
        <v>3.65</v>
      </c>
      <c r="C536" s="39">
        <f t="shared" si="520"/>
        <v>3.65</v>
      </c>
      <c r="D536" s="39">
        <f t="shared" si="521"/>
        <v>312.74568750000003</v>
      </c>
      <c r="E536" s="40">
        <f t="shared" si="522"/>
        <v>8.1129638414609546E+31</v>
      </c>
      <c r="F536" s="41">
        <f t="shared" si="524"/>
        <v>106.00000000000006</v>
      </c>
      <c r="G536" s="41">
        <v>530</v>
      </c>
      <c r="BM536" s="41">
        <v>299</v>
      </c>
      <c r="BN536" s="41">
        <v>1</v>
      </c>
      <c r="BP536" s="42">
        <f t="shared" si="518"/>
        <v>6172909461416.9473</v>
      </c>
      <c r="BQ536" s="42">
        <f t="shared" si="516"/>
        <v>1845699928963667.2</v>
      </c>
      <c r="BR536" s="42">
        <f t="shared" si="514"/>
        <v>3.663419098241799E+19</v>
      </c>
      <c r="BS536" s="42">
        <f t="shared" si="519"/>
        <v>63.464984717351221</v>
      </c>
      <c r="BT536" s="46">
        <f t="shared" si="517"/>
        <v>19848.400277605004</v>
      </c>
      <c r="BU536" s="41">
        <v>248</v>
      </c>
      <c r="BV536" s="41">
        <v>1</v>
      </c>
      <c r="BX536" s="42">
        <f t="shared" si="513"/>
        <v>25408232679.279633</v>
      </c>
      <c r="BY536" s="42">
        <f t="shared" si="511"/>
        <v>6301241704461.3486</v>
      </c>
      <c r="BZ536" s="42">
        <f t="shared" si="509"/>
        <v>3.1144448823868812E+16</v>
      </c>
      <c r="CA536" s="42">
        <f t="shared" si="515"/>
        <v>15.803860256561759</v>
      </c>
      <c r="CB536" s="46">
        <f t="shared" si="512"/>
        <v>4942.5891410923341</v>
      </c>
      <c r="CC536" s="41">
        <v>193</v>
      </c>
      <c r="CD536" s="41">
        <v>1</v>
      </c>
      <c r="CF536" s="42">
        <f t="shared" si="508"/>
        <v>7870421.1164648384</v>
      </c>
      <c r="CG536" s="42">
        <f t="shared" si="506"/>
        <v>1518991275.4777138</v>
      </c>
      <c r="CH536" s="42">
        <f t="shared" ref="CH536:CH599" si="525">(10+$G536/20)*POWER($F$1,CC536)</f>
        <v>15207250402279.637</v>
      </c>
      <c r="CI536" s="42">
        <f t="shared" si="510"/>
        <v>32.011357220437979</v>
      </c>
      <c r="CJ536" s="46">
        <f t="shared" si="507"/>
        <v>10011.413921713965</v>
      </c>
    </row>
    <row r="537" spans="1:88">
      <c r="A537" s="52">
        <v>23.475000000000001</v>
      </c>
      <c r="B537" s="39">
        <f t="shared" si="523"/>
        <v>3.6550000000000002</v>
      </c>
      <c r="C537" s="39">
        <f t="shared" si="520"/>
        <v>3.6550000000000002</v>
      </c>
      <c r="D537" s="39">
        <f t="shared" si="521"/>
        <v>313.60311187500008</v>
      </c>
      <c r="E537" s="40">
        <f t="shared" si="522"/>
        <v>9.3193482188366258E+31</v>
      </c>
      <c r="F537" s="41">
        <f t="shared" si="524"/>
        <v>106.20000000000006</v>
      </c>
      <c r="G537" s="41">
        <v>531</v>
      </c>
      <c r="BM537" s="49">
        <v>300</v>
      </c>
      <c r="BN537" s="41">
        <v>14</v>
      </c>
      <c r="BP537" s="42">
        <f t="shared" si="518"/>
        <v>86420732459837.266</v>
      </c>
      <c r="BQ537" s="42">
        <f t="shared" si="516"/>
        <v>2.592621973795118E+16</v>
      </c>
      <c r="BR537" s="42">
        <f t="shared" si="514"/>
        <v>4.2139280993381097E+19</v>
      </c>
      <c r="BS537" s="42">
        <f t="shared" si="519"/>
        <v>5.1828371135785734</v>
      </c>
      <c r="BT537" s="46">
        <f t="shared" si="517"/>
        <v>1625.3538471594838</v>
      </c>
      <c r="BU537" s="41">
        <v>249</v>
      </c>
      <c r="BV537" s="41">
        <v>1</v>
      </c>
      <c r="BX537" s="42">
        <f t="shared" si="513"/>
        <v>25408232679.279633</v>
      </c>
      <c r="BY537" s="42">
        <f t="shared" si="511"/>
        <v>6326649937140.6289</v>
      </c>
      <c r="BZ537" s="42">
        <f t="shared" si="509"/>
        <v>3.58245847711733E+16</v>
      </c>
      <c r="CA537" s="42">
        <f t="shared" si="515"/>
        <v>18.056226620777391</v>
      </c>
      <c r="CB537" s="46">
        <f t="shared" si="512"/>
        <v>5662.4888569960067</v>
      </c>
      <c r="CC537" s="41">
        <v>194</v>
      </c>
      <c r="CD537" s="41">
        <v>1</v>
      </c>
      <c r="CF537" s="42">
        <f t="shared" si="508"/>
        <v>7870421.1164648384</v>
      </c>
      <c r="CG537" s="42">
        <f t="shared" ref="CG537:CG600" si="526">CC537*CF537</f>
        <v>1526861696.5941787</v>
      </c>
      <c r="CH537" s="42">
        <f t="shared" si="525"/>
        <v>17492473032799.396</v>
      </c>
      <c r="CI537" s="42">
        <f t="shared" si="510"/>
        <v>36.531806544883025</v>
      </c>
      <c r="CJ537" s="46">
        <f t="shared" ref="CJ537:CJ600" si="527">CH537/CG537</f>
        <v>11456.488214890811</v>
      </c>
    </row>
    <row r="538" spans="1:88">
      <c r="A538" s="52">
        <v>23.475000000000001</v>
      </c>
      <c r="B538" s="39">
        <f t="shared" si="523"/>
        <v>3.66</v>
      </c>
      <c r="C538" s="39">
        <f t="shared" si="520"/>
        <v>3.66</v>
      </c>
      <c r="D538" s="39">
        <f t="shared" si="521"/>
        <v>314.46171000000004</v>
      </c>
      <c r="E538" s="40">
        <f t="shared" si="522"/>
        <v>1.070511996862218E+32</v>
      </c>
      <c r="F538" s="41">
        <f t="shared" si="524"/>
        <v>106.40000000000005</v>
      </c>
      <c r="G538" s="41">
        <v>532</v>
      </c>
      <c r="BM538" s="41">
        <v>301</v>
      </c>
      <c r="BP538" s="42"/>
      <c r="BQ538" s="42"/>
      <c r="BR538" s="42"/>
      <c r="BT538" s="46"/>
      <c r="BU538" s="49">
        <v>250</v>
      </c>
      <c r="BV538" s="41">
        <v>1</v>
      </c>
      <c r="BX538" s="42">
        <f t="shared" si="513"/>
        <v>25408232679.279633</v>
      </c>
      <c r="BY538" s="42">
        <f t="shared" si="511"/>
        <v>6352058169819.9082</v>
      </c>
      <c r="BZ538" s="42">
        <f t="shared" si="509"/>
        <v>4.1207936590440728E+16</v>
      </c>
      <c r="CA538" s="42">
        <f t="shared" si="515"/>
        <v>20.629971610083711</v>
      </c>
      <c r="CB538" s="46">
        <f t="shared" si="512"/>
        <v>6487.3361497583774</v>
      </c>
      <c r="CC538" s="41">
        <v>195</v>
      </c>
      <c r="CD538" s="41">
        <v>1</v>
      </c>
      <c r="CF538" s="42">
        <f t="shared" ref="CF538:CF601" si="528">CF537*CD538</f>
        <v>7870421.1164648384</v>
      </c>
      <c r="CG538" s="42">
        <f t="shared" si="526"/>
        <v>1534732117.7106435</v>
      </c>
      <c r="CH538" s="42">
        <f t="shared" si="525"/>
        <v>20121062788301.062</v>
      </c>
      <c r="CI538" s="42">
        <f t="shared" si="510"/>
        <v>41.691792034185724</v>
      </c>
      <c r="CJ538" s="46">
        <f t="shared" si="527"/>
        <v>13110.472216034423</v>
      </c>
    </row>
    <row r="539" spans="1:88">
      <c r="A539" s="52">
        <v>23.475000000000001</v>
      </c>
      <c r="B539" s="39">
        <f t="shared" si="523"/>
        <v>3.665</v>
      </c>
      <c r="C539" s="39">
        <f t="shared" si="520"/>
        <v>3.665</v>
      </c>
      <c r="D539" s="39">
        <f t="shared" si="521"/>
        <v>315.32148187500002</v>
      </c>
      <c r="E539" s="40">
        <f t="shared" si="522"/>
        <v>1.2296953698002209E+32</v>
      </c>
      <c r="F539" s="41">
        <f t="shared" si="524"/>
        <v>106.60000000000007</v>
      </c>
      <c r="G539" s="41">
        <v>533</v>
      </c>
      <c r="BU539" s="41">
        <v>251</v>
      </c>
      <c r="BV539" s="41">
        <v>1</v>
      </c>
      <c r="BX539" s="42">
        <f t="shared" si="513"/>
        <v>25408232679.279633</v>
      </c>
      <c r="BY539" s="42">
        <f t="shared" si="511"/>
        <v>6377466402499.1875</v>
      </c>
      <c r="BZ539" s="42">
        <f t="shared" si="509"/>
        <v>4.7400154942805464E+16</v>
      </c>
      <c r="CA539" s="42">
        <f t="shared" si="515"/>
        <v>23.571000824757618</v>
      </c>
      <c r="CB539" s="46">
        <f t="shared" si="512"/>
        <v>7432.4429093394201</v>
      </c>
      <c r="CC539" s="41">
        <v>196</v>
      </c>
      <c r="CD539" s="41">
        <v>1</v>
      </c>
      <c r="CF539" s="42">
        <f t="shared" si="528"/>
        <v>7870421.1164648384</v>
      </c>
      <c r="CG539" s="42">
        <f t="shared" si="526"/>
        <v>1542602538.8271084</v>
      </c>
      <c r="CH539" s="42">
        <f t="shared" si="525"/>
        <v>23144606905666.648</v>
      </c>
      <c r="CI539" s="42">
        <f t="shared" si="510"/>
        <v>47.581946935541737</v>
      </c>
      <c r="CJ539" s="46">
        <f t="shared" si="527"/>
        <v>15003.610018212636</v>
      </c>
    </row>
    <row r="540" spans="1:88">
      <c r="A540" s="52">
        <v>23.475000000000001</v>
      </c>
      <c r="B540" s="39">
        <f t="shared" si="523"/>
        <v>3.67</v>
      </c>
      <c r="C540" s="39">
        <f t="shared" si="520"/>
        <v>3.67</v>
      </c>
      <c r="D540" s="39">
        <f t="shared" si="521"/>
        <v>316.18242750000002</v>
      </c>
      <c r="E540" s="40">
        <f t="shared" si="522"/>
        <v>1.4125490484369844E+32</v>
      </c>
      <c r="F540" s="41">
        <f t="shared" si="524"/>
        <v>106.80000000000005</v>
      </c>
      <c r="G540" s="41">
        <v>534</v>
      </c>
      <c r="BU540" s="41">
        <v>252</v>
      </c>
      <c r="BV540" s="41">
        <v>1</v>
      </c>
      <c r="BX540" s="42">
        <f t="shared" si="513"/>
        <v>25408232679.279633</v>
      </c>
      <c r="BY540" s="42">
        <f t="shared" si="511"/>
        <v>6402874635178.4678</v>
      </c>
      <c r="BZ540" s="42">
        <f t="shared" si="509"/>
        <v>5.4522761701096088E+16</v>
      </c>
      <c r="CA540" s="42">
        <f t="shared" si="515"/>
        <v>26.931783687720035</v>
      </c>
      <c r="CB540" s="46">
        <f t="shared" si="512"/>
        <v>8515.3567432882228</v>
      </c>
      <c r="CC540" s="41">
        <v>197</v>
      </c>
      <c r="CD540" s="41">
        <v>1</v>
      </c>
      <c r="CF540" s="42">
        <f t="shared" si="528"/>
        <v>7870421.1164648384</v>
      </c>
      <c r="CG540" s="42">
        <f t="shared" si="526"/>
        <v>1550472959.9435732</v>
      </c>
      <c r="CH540" s="42">
        <f t="shared" si="525"/>
        <v>26622442236863.227</v>
      </c>
      <c r="CI540" s="42">
        <f t="shared" si="510"/>
        <v>54.30576893070603</v>
      </c>
      <c r="CJ540" s="46">
        <f t="shared" si="527"/>
        <v>17170.529847764712</v>
      </c>
    </row>
    <row r="541" spans="1:88">
      <c r="A541" s="52">
        <v>23.475000000000001</v>
      </c>
      <c r="B541" s="39">
        <f t="shared" si="523"/>
        <v>3.6750000000000003</v>
      </c>
      <c r="C541" s="39">
        <f t="shared" si="520"/>
        <v>3.6750000000000003</v>
      </c>
      <c r="D541" s="39">
        <f t="shared" si="521"/>
        <v>317.04454687500004</v>
      </c>
      <c r="E541" s="40">
        <f t="shared" si="522"/>
        <v>1.6225927682921916E+32</v>
      </c>
      <c r="F541" s="41">
        <f t="shared" si="524"/>
        <v>107.00000000000004</v>
      </c>
      <c r="G541" s="41">
        <v>535</v>
      </c>
      <c r="BU541" s="41">
        <v>253</v>
      </c>
      <c r="BV541" s="41">
        <v>1</v>
      </c>
      <c r="BX541" s="42">
        <f t="shared" si="513"/>
        <v>25408232679.279633</v>
      </c>
      <c r="BY541" s="42">
        <f t="shared" si="511"/>
        <v>6428282867857.7471</v>
      </c>
      <c r="BZ541" s="42">
        <f t="shared" si="509"/>
        <v>6.2715533932996112E+16</v>
      </c>
      <c r="CA541" s="42">
        <f t="shared" si="515"/>
        <v>30.772292875673589</v>
      </c>
      <c r="CB541" s="46">
        <f t="shared" si="512"/>
        <v>9756.1876510727252</v>
      </c>
      <c r="CC541" s="41">
        <v>198</v>
      </c>
      <c r="CD541" s="41">
        <v>1</v>
      </c>
      <c r="CF541" s="42">
        <f t="shared" si="528"/>
        <v>7870421.1164648384</v>
      </c>
      <c r="CG541" s="42">
        <f t="shared" si="526"/>
        <v>1558343381.0600381</v>
      </c>
      <c r="CH541" s="42">
        <f t="shared" si="525"/>
        <v>30622819303220.648</v>
      </c>
      <c r="CI541" s="42">
        <f t="shared" si="510"/>
        <v>61.981448756785646</v>
      </c>
      <c r="CJ541" s="46">
        <f t="shared" si="527"/>
        <v>19650.880335751139</v>
      </c>
    </row>
    <row r="542" spans="1:88">
      <c r="A542" s="52">
        <v>23.475000000000001</v>
      </c>
      <c r="B542" s="39">
        <f t="shared" si="523"/>
        <v>3.68</v>
      </c>
      <c r="C542" s="39">
        <f t="shared" si="520"/>
        <v>3.68</v>
      </c>
      <c r="D542" s="39">
        <f t="shared" si="521"/>
        <v>317.90784000000002</v>
      </c>
      <c r="E542" s="40">
        <f t="shared" si="522"/>
        <v>1.8638696437673255E+32</v>
      </c>
      <c r="F542" s="41">
        <f t="shared" si="524"/>
        <v>107.20000000000006</v>
      </c>
      <c r="G542" s="41">
        <v>536</v>
      </c>
      <c r="BU542" s="41">
        <v>254</v>
      </c>
      <c r="BV542" s="41">
        <v>1</v>
      </c>
      <c r="BX542" s="42">
        <f t="shared" si="513"/>
        <v>25408232679.279633</v>
      </c>
      <c r="BY542" s="42">
        <f t="shared" si="511"/>
        <v>6453691100537.0264</v>
      </c>
      <c r="BZ542" s="42">
        <f t="shared" si="509"/>
        <v>7.2139245941405056E+16</v>
      </c>
      <c r="CA542" s="42">
        <f t="shared" si="515"/>
        <v>35.161078325993678</v>
      </c>
      <c r="CB542" s="46">
        <f t="shared" si="512"/>
        <v>11177.982462687467</v>
      </c>
      <c r="CC542" s="41">
        <v>199</v>
      </c>
      <c r="CD542" s="41">
        <v>1</v>
      </c>
      <c r="CF542" s="42">
        <f t="shared" si="528"/>
        <v>7870421.1164648384</v>
      </c>
      <c r="CG542" s="42">
        <f t="shared" si="526"/>
        <v>1566213802.1765029</v>
      </c>
      <c r="CH542" s="42">
        <f t="shared" si="525"/>
        <v>35224241182326.555</v>
      </c>
      <c r="CI542" s="42">
        <f t="shared" si="510"/>
        <v>70.743959107439935</v>
      </c>
      <c r="CJ542" s="46">
        <f t="shared" si="527"/>
        <v>22490.05923289456</v>
      </c>
    </row>
    <row r="543" spans="1:88">
      <c r="A543" s="52">
        <v>23.475000000000001</v>
      </c>
      <c r="B543" s="39">
        <f t="shared" si="523"/>
        <v>3.6850000000000001</v>
      </c>
      <c r="C543" s="39">
        <f t="shared" si="520"/>
        <v>3.6850000000000001</v>
      </c>
      <c r="D543" s="39">
        <f t="shared" si="521"/>
        <v>318.77230687500003</v>
      </c>
      <c r="E543" s="40">
        <f t="shared" si="522"/>
        <v>2.1410239937244372E+32</v>
      </c>
      <c r="F543" s="41">
        <f t="shared" si="524"/>
        <v>107.40000000000005</v>
      </c>
      <c r="G543" s="41">
        <v>537</v>
      </c>
      <c r="BU543" s="41">
        <v>255</v>
      </c>
      <c r="BV543" s="41">
        <v>1</v>
      </c>
      <c r="BX543" s="42">
        <f t="shared" si="513"/>
        <v>25408232679.279633</v>
      </c>
      <c r="BY543" s="42">
        <f t="shared" si="511"/>
        <v>6479099333216.3066</v>
      </c>
      <c r="BZ543" s="42">
        <f t="shared" si="509"/>
        <v>8.2978823134302816E+16</v>
      </c>
      <c r="CA543" s="42">
        <f t="shared" si="515"/>
        <v>40.176495114218433</v>
      </c>
      <c r="CB543" s="46">
        <f t="shared" si="512"/>
        <v>12807.154029711577</v>
      </c>
      <c r="CC543" s="49">
        <v>200</v>
      </c>
      <c r="CD543" s="41">
        <v>16</v>
      </c>
      <c r="CF543" s="42">
        <f t="shared" si="528"/>
        <v>125926737.86343741</v>
      </c>
      <c r="CG543" s="42">
        <f t="shared" si="526"/>
        <v>25185347572.687485</v>
      </c>
      <c r="CH543" s="42">
        <f t="shared" si="525"/>
        <v>40517003483546.141</v>
      </c>
      <c r="CI543" s="42">
        <f t="shared" si="510"/>
        <v>5.0467150567839818</v>
      </c>
      <c r="CJ543" s="46">
        <f t="shared" si="527"/>
        <v>1608.7530007918267</v>
      </c>
    </row>
    <row r="544" spans="1:88">
      <c r="A544" s="52">
        <v>23.475000000000001</v>
      </c>
      <c r="B544" s="39">
        <f t="shared" si="523"/>
        <v>3.69</v>
      </c>
      <c r="C544" s="39">
        <f t="shared" si="520"/>
        <v>3.69</v>
      </c>
      <c r="D544" s="39">
        <f t="shared" si="521"/>
        <v>319.63794750000005</v>
      </c>
      <c r="E544" s="40">
        <f t="shared" si="522"/>
        <v>2.4593907396004425E+32</v>
      </c>
      <c r="F544" s="41">
        <f t="shared" si="524"/>
        <v>107.60000000000007</v>
      </c>
      <c r="G544" s="41">
        <v>538</v>
      </c>
      <c r="BU544" s="41">
        <v>256</v>
      </c>
      <c r="BV544" s="41">
        <v>1</v>
      </c>
      <c r="BX544" s="42">
        <f t="shared" si="513"/>
        <v>25408232679.279633</v>
      </c>
      <c r="BY544" s="42">
        <f t="shared" si="511"/>
        <v>6504507565895.5859</v>
      </c>
      <c r="BZ544" s="42">
        <f t="shared" si="509"/>
        <v>9.5446969571051696E+16</v>
      </c>
      <c r="CA544" s="42">
        <f t="shared" si="515"/>
        <v>45.908107265639629</v>
      </c>
      <c r="CB544" s="46">
        <f t="shared" si="512"/>
        <v>14673.973179998891</v>
      </c>
      <c r="CC544" s="41">
        <v>201</v>
      </c>
      <c r="CD544" s="41">
        <v>1</v>
      </c>
      <c r="CF544" s="42">
        <f t="shared" si="528"/>
        <v>125926737.86343741</v>
      </c>
      <c r="CG544" s="42">
        <f t="shared" si="526"/>
        <v>25311274310.550919</v>
      </c>
      <c r="CH544" s="42">
        <f t="shared" si="525"/>
        <v>46604965610864.914</v>
      </c>
      <c r="CI544" s="42">
        <f t="shared" si="510"/>
        <v>5.7604955846912214</v>
      </c>
      <c r="CJ544" s="46">
        <f t="shared" si="527"/>
        <v>1841.2729852735147</v>
      </c>
    </row>
    <row r="545" spans="1:88">
      <c r="A545" s="52">
        <v>23.475000000000001</v>
      </c>
      <c r="B545" s="39">
        <f t="shared" si="523"/>
        <v>3.6949999999999998</v>
      </c>
      <c r="C545" s="39">
        <f t="shared" si="520"/>
        <v>3.6949999999999998</v>
      </c>
      <c r="D545" s="39">
        <f t="shared" si="521"/>
        <v>320.50476187499999</v>
      </c>
      <c r="E545" s="40">
        <f t="shared" si="522"/>
        <v>2.8250980968739696E+32</v>
      </c>
      <c r="F545" s="41">
        <f t="shared" si="524"/>
        <v>107.80000000000005</v>
      </c>
      <c r="G545" s="41">
        <v>539</v>
      </c>
      <c r="BU545" s="41">
        <v>257</v>
      </c>
      <c r="BV545" s="41">
        <v>1</v>
      </c>
      <c r="BX545" s="42">
        <f t="shared" si="513"/>
        <v>25408232679.279633</v>
      </c>
      <c r="BY545" s="42">
        <f t="shared" si="511"/>
        <v>6529915798574.8652</v>
      </c>
      <c r="BZ545" s="42">
        <f t="shared" ref="BZ545:BZ588" si="529">(10+$G545/20)*POWER($F$1,BU545)</f>
        <v>1.0978834031910088E+17</v>
      </c>
      <c r="CA545" s="42">
        <f t="shared" si="515"/>
        <v>52.458292730740375</v>
      </c>
      <c r="CB545" s="46">
        <f t="shared" si="512"/>
        <v>16813.132620034987</v>
      </c>
      <c r="CC545" s="41">
        <v>202</v>
      </c>
      <c r="CD545" s="41">
        <v>1</v>
      </c>
      <c r="CF545" s="42">
        <f t="shared" si="528"/>
        <v>125926737.86343741</v>
      </c>
      <c r="CG545" s="42">
        <f t="shared" si="526"/>
        <v>25437201048.414356</v>
      </c>
      <c r="CH545" s="42">
        <f t="shared" si="525"/>
        <v>53607588046435.789</v>
      </c>
      <c r="CI545" s="42">
        <f t="shared" ref="CI545:CI608" si="530">CJ545/$D545</f>
        <v>6.5754042590353539</v>
      </c>
      <c r="CJ545" s="46">
        <f t="shared" si="527"/>
        <v>2107.4483762739869</v>
      </c>
    </row>
    <row r="546" spans="1:88">
      <c r="A546" s="52">
        <v>23.475000000000001</v>
      </c>
      <c r="B546" s="39">
        <f t="shared" ref="B546:B609" si="531">(100%+G546*0.5%)</f>
        <v>3.7</v>
      </c>
      <c r="C546" s="39">
        <f t="shared" ref="C546:C609" si="532">(100%+G546*0.5%)</f>
        <v>3.7</v>
      </c>
      <c r="D546" s="39">
        <f t="shared" ref="D546:D609" si="533">A546*B546*C546*1</f>
        <v>321.37275000000005</v>
      </c>
      <c r="E546" s="40">
        <f t="shared" ref="E546:E609" si="534">POWER($F$1,G546)</f>
        <v>3.245185536584384E+32</v>
      </c>
      <c r="F546" s="41">
        <f t="shared" ref="F546:F609" si="535">LOG(E546,2)</f>
        <v>108.00000000000004</v>
      </c>
      <c r="G546" s="41">
        <v>540</v>
      </c>
      <c r="BU546" s="41">
        <v>258</v>
      </c>
      <c r="BV546" s="41">
        <v>1</v>
      </c>
      <c r="BX546" s="42">
        <f t="shared" si="513"/>
        <v>25408232679.279633</v>
      </c>
      <c r="BY546" s="42">
        <f t="shared" ref="BY546:BY588" si="536">BU546*BX546</f>
        <v>6555324031254.1455</v>
      </c>
      <c r="BZ546" s="42">
        <f t="shared" si="529"/>
        <v>1.2628434043650923E+17</v>
      </c>
      <c r="CA546" s="42">
        <f t="shared" si="515"/>
        <v>59.944078375192589</v>
      </c>
      <c r="CB546" s="46">
        <f t="shared" ref="CB546:CB588" si="537">BZ546/BY546</f>
        <v>19264.393313651177</v>
      </c>
      <c r="CC546" s="41">
        <v>203</v>
      </c>
      <c r="CD546" s="41">
        <v>1</v>
      </c>
      <c r="CF546" s="42">
        <f t="shared" si="528"/>
        <v>125926737.86343741</v>
      </c>
      <c r="CG546" s="42">
        <f t="shared" si="526"/>
        <v>25563127786.277794</v>
      </c>
      <c r="CH546" s="42">
        <f t="shared" si="525"/>
        <v>61662275603764.039</v>
      </c>
      <c r="CI546" s="42">
        <f t="shared" si="530"/>
        <v>7.5057917034807433</v>
      </c>
      <c r="CJ546" s="46">
        <f t="shared" si="527"/>
        <v>2412.1569206747913</v>
      </c>
    </row>
    <row r="547" spans="1:88">
      <c r="A547" s="52">
        <v>23.475000000000001</v>
      </c>
      <c r="B547" s="39">
        <f t="shared" si="531"/>
        <v>3.7050000000000001</v>
      </c>
      <c r="C547" s="39">
        <f t="shared" si="532"/>
        <v>3.7050000000000001</v>
      </c>
      <c r="D547" s="39">
        <f t="shared" si="533"/>
        <v>322.24191187500003</v>
      </c>
      <c r="E547" s="40">
        <f t="shared" si="534"/>
        <v>3.7277392875346525E+32</v>
      </c>
      <c r="F547" s="41">
        <f t="shared" si="535"/>
        <v>108.20000000000006</v>
      </c>
      <c r="G547" s="41">
        <v>541</v>
      </c>
      <c r="BU547" s="41">
        <v>259</v>
      </c>
      <c r="BV547" s="41">
        <v>1</v>
      </c>
      <c r="BX547" s="42">
        <f t="shared" ref="BX547:BX588" si="538">BX546*BV547</f>
        <v>25408232679.279633</v>
      </c>
      <c r="BY547" s="42">
        <f t="shared" si="536"/>
        <v>6580732263933.4248</v>
      </c>
      <c r="BZ547" s="42">
        <f t="shared" si="529"/>
        <v>1.452586446809271E+17</v>
      </c>
      <c r="CA547" s="42">
        <f t="shared" si="515"/>
        <v>68.499237976172921</v>
      </c>
      <c r="CB547" s="46">
        <f t="shared" si="537"/>
        <v>22073.32540742257</v>
      </c>
      <c r="CC547" s="41">
        <v>204</v>
      </c>
      <c r="CD547" s="41">
        <v>1</v>
      </c>
      <c r="CF547" s="42">
        <f t="shared" si="528"/>
        <v>125926737.86343741</v>
      </c>
      <c r="CG547" s="42">
        <f t="shared" si="526"/>
        <v>25689054524.141232</v>
      </c>
      <c r="CH547" s="42">
        <f t="shared" si="525"/>
        <v>70927072598108.672</v>
      </c>
      <c r="CI547" s="42">
        <f t="shared" si="530"/>
        <v>8.5680479700127758</v>
      </c>
      <c r="CJ547" s="46">
        <f t="shared" si="527"/>
        <v>2760.9841588936297</v>
      </c>
    </row>
    <row r="548" spans="1:88">
      <c r="A548" s="52">
        <v>23.475000000000001</v>
      </c>
      <c r="B548" s="39">
        <f t="shared" si="531"/>
        <v>3.71</v>
      </c>
      <c r="C548" s="39">
        <f t="shared" si="532"/>
        <v>3.71</v>
      </c>
      <c r="D548" s="39">
        <f t="shared" si="533"/>
        <v>323.11224750000002</v>
      </c>
      <c r="E548" s="40">
        <f t="shared" si="534"/>
        <v>4.2820479874488743E+32</v>
      </c>
      <c r="F548" s="41">
        <f t="shared" si="535"/>
        <v>108.40000000000005</v>
      </c>
      <c r="G548" s="41">
        <v>542</v>
      </c>
      <c r="BU548" s="49">
        <v>260</v>
      </c>
      <c r="BV548" s="41">
        <v>16</v>
      </c>
      <c r="BX548" s="42">
        <f t="shared" si="538"/>
        <v>406531722868.47412</v>
      </c>
      <c r="BY548" s="42">
        <f t="shared" si="536"/>
        <v>105698247945803.27</v>
      </c>
      <c r="BZ548" s="42">
        <f t="shared" si="529"/>
        <v>1.6708354617544829E+17</v>
      </c>
      <c r="CA548" s="42">
        <f t="shared" si="515"/>
        <v>4.8922931845393443</v>
      </c>
      <c r="CB548" s="46">
        <f t="shared" si="537"/>
        <v>1580.7598462854398</v>
      </c>
      <c r="CC548" s="41">
        <v>205</v>
      </c>
      <c r="CD548" s="41">
        <v>1</v>
      </c>
      <c r="CF548" s="42">
        <f t="shared" si="528"/>
        <v>125926737.86343741</v>
      </c>
      <c r="CG548" s="42">
        <f t="shared" si="526"/>
        <v>25814981262.004669</v>
      </c>
      <c r="CH548" s="42">
        <f t="shared" si="525"/>
        <v>81583762780980.328</v>
      </c>
      <c r="CI548" s="42">
        <f t="shared" si="530"/>
        <v>9.7808927666814718</v>
      </c>
      <c r="CJ548" s="46">
        <f t="shared" si="527"/>
        <v>3160.3262443989438</v>
      </c>
    </row>
    <row r="549" spans="1:88">
      <c r="A549" s="52">
        <v>23.475000000000001</v>
      </c>
      <c r="B549" s="39">
        <f t="shared" si="531"/>
        <v>3.7149999999999999</v>
      </c>
      <c r="C549" s="39">
        <f t="shared" si="532"/>
        <v>3.7149999999999999</v>
      </c>
      <c r="D549" s="39">
        <f t="shared" si="533"/>
        <v>323.98375687499998</v>
      </c>
      <c r="E549" s="40">
        <f t="shared" si="534"/>
        <v>4.9187814792008871E+32</v>
      </c>
      <c r="F549" s="41">
        <f t="shared" si="535"/>
        <v>108.60000000000005</v>
      </c>
      <c r="G549" s="41">
        <v>543</v>
      </c>
      <c r="BU549" s="41">
        <v>261</v>
      </c>
      <c r="BV549" s="41">
        <v>1</v>
      </c>
      <c r="BX549" s="42">
        <f t="shared" si="538"/>
        <v>406531722868.47412</v>
      </c>
      <c r="BY549" s="42">
        <f t="shared" si="536"/>
        <v>106104779668671.75</v>
      </c>
      <c r="BZ549" s="42">
        <f t="shared" si="529"/>
        <v>1.9218725851298486E+17</v>
      </c>
      <c r="CA549" s="42">
        <f t="shared" si="515"/>
        <v>5.5907028108339176</v>
      </c>
      <c r="CB549" s="46">
        <f t="shared" si="537"/>
        <v>1811.296900225595</v>
      </c>
      <c r="CC549" s="41">
        <v>206</v>
      </c>
      <c r="CD549" s="41">
        <v>1</v>
      </c>
      <c r="CF549" s="42">
        <f t="shared" si="528"/>
        <v>125926737.86343741</v>
      </c>
      <c r="CG549" s="42">
        <f t="shared" si="526"/>
        <v>25940907999.868107</v>
      </c>
      <c r="CH549" s="42">
        <f t="shared" si="525"/>
        <v>93841434820793.047</v>
      </c>
      <c r="CI549" s="42">
        <f t="shared" si="530"/>
        <v>11.165707039709478</v>
      </c>
      <c r="CJ549" s="46">
        <f t="shared" si="527"/>
        <v>3617.5077148907112</v>
      </c>
    </row>
    <row r="550" spans="1:88">
      <c r="A550" s="52">
        <v>23.475000000000001</v>
      </c>
      <c r="B550" s="39">
        <f t="shared" si="531"/>
        <v>3.72</v>
      </c>
      <c r="C550" s="39">
        <f t="shared" si="532"/>
        <v>3.72</v>
      </c>
      <c r="D550" s="39">
        <f t="shared" si="533"/>
        <v>324.85644000000008</v>
      </c>
      <c r="E550" s="40">
        <f t="shared" si="534"/>
        <v>5.650196193747942E+32</v>
      </c>
      <c r="F550" s="41">
        <f t="shared" si="535"/>
        <v>108.80000000000005</v>
      </c>
      <c r="G550" s="41">
        <v>544</v>
      </c>
      <c r="BU550" s="41">
        <v>262</v>
      </c>
      <c r="BV550" s="41">
        <v>1</v>
      </c>
      <c r="BX550" s="42">
        <f t="shared" si="538"/>
        <v>406531722868.47412</v>
      </c>
      <c r="BY550" s="42">
        <f t="shared" si="536"/>
        <v>106511311391540.22</v>
      </c>
      <c r="BZ550" s="42">
        <f t="shared" si="529"/>
        <v>2.2106231447201914E+17</v>
      </c>
      <c r="CA550" s="42">
        <f t="shared" si="515"/>
        <v>6.3889207363105891</v>
      </c>
      <c r="CB550" s="46">
        <f t="shared" si="537"/>
        <v>2075.4820458400372</v>
      </c>
      <c r="CC550" s="41">
        <v>207</v>
      </c>
      <c r="CD550" s="41">
        <v>1</v>
      </c>
      <c r="CF550" s="42">
        <f t="shared" si="528"/>
        <v>125926737.86343741</v>
      </c>
      <c r="CG550" s="42">
        <f t="shared" si="526"/>
        <v>26066834737.731544</v>
      </c>
      <c r="CH550" s="42">
        <f t="shared" si="525"/>
        <v>107940583238290.2</v>
      </c>
      <c r="CI550" s="42">
        <f t="shared" si="530"/>
        <v>12.746911809520016</v>
      </c>
      <c r="CJ550" s="46">
        <f t="shared" si="527"/>
        <v>4140.9163914346318</v>
      </c>
    </row>
    <row r="551" spans="1:88">
      <c r="A551" s="52">
        <v>23.475000000000001</v>
      </c>
      <c r="B551" s="39">
        <f t="shared" si="531"/>
        <v>3.7250000000000001</v>
      </c>
      <c r="C551" s="39">
        <f t="shared" si="532"/>
        <v>3.7250000000000001</v>
      </c>
      <c r="D551" s="39">
        <f t="shared" si="533"/>
        <v>325.73029687500002</v>
      </c>
      <c r="E551" s="40">
        <f t="shared" si="534"/>
        <v>6.4903710731687709E+32</v>
      </c>
      <c r="F551" s="41">
        <f t="shared" si="535"/>
        <v>109.00000000000006</v>
      </c>
      <c r="G551" s="41">
        <v>545</v>
      </c>
      <c r="BU551" s="41">
        <v>263</v>
      </c>
      <c r="BV551" s="41">
        <v>1</v>
      </c>
      <c r="BX551" s="42">
        <f t="shared" si="538"/>
        <v>406531722868.47412</v>
      </c>
      <c r="BY551" s="42">
        <f t="shared" si="536"/>
        <v>106917843114408.69</v>
      </c>
      <c r="BZ551" s="42">
        <f t="shared" si="529"/>
        <v>2.5427522601405245E+17</v>
      </c>
      <c r="CA551" s="42">
        <f t="shared" si="515"/>
        <v>7.3012245409139345</v>
      </c>
      <c r="CB551" s="46">
        <f t="shared" si="537"/>
        <v>2378.2300372629315</v>
      </c>
      <c r="CC551" s="41">
        <v>208</v>
      </c>
      <c r="CD551" s="41">
        <v>1</v>
      </c>
      <c r="CF551" s="42">
        <f t="shared" si="528"/>
        <v>125926737.86343741</v>
      </c>
      <c r="CG551" s="42">
        <f t="shared" si="526"/>
        <v>26192761475.594982</v>
      </c>
      <c r="CH551" s="42">
        <f t="shared" si="525"/>
        <v>124157825202173.59</v>
      </c>
      <c r="CI551" s="42">
        <f t="shared" si="530"/>
        <v>14.552401002799146</v>
      </c>
      <c r="CJ551" s="46">
        <f t="shared" si="527"/>
        <v>4740.1578988858137</v>
      </c>
    </row>
    <row r="552" spans="1:88">
      <c r="A552" s="52">
        <v>23.475000000000001</v>
      </c>
      <c r="B552" s="39">
        <f t="shared" si="531"/>
        <v>3.73</v>
      </c>
      <c r="C552" s="39">
        <f t="shared" si="532"/>
        <v>3.73</v>
      </c>
      <c r="D552" s="39">
        <f t="shared" si="533"/>
        <v>326.60532749999999</v>
      </c>
      <c r="E552" s="40">
        <f t="shared" si="534"/>
        <v>7.4554785750693079E+32</v>
      </c>
      <c r="F552" s="41">
        <f t="shared" si="535"/>
        <v>109.20000000000006</v>
      </c>
      <c r="G552" s="41">
        <v>546</v>
      </c>
      <c r="BU552" s="41">
        <v>264</v>
      </c>
      <c r="BV552" s="41">
        <v>1</v>
      </c>
      <c r="BX552" s="42">
        <f t="shared" si="538"/>
        <v>406531722868.47412</v>
      </c>
      <c r="BY552" s="42">
        <f t="shared" si="536"/>
        <v>107324374837277.17</v>
      </c>
      <c r="BZ552" s="42">
        <f t="shared" si="529"/>
        <v>2.9247759495808806E+17</v>
      </c>
      <c r="CA552" s="42">
        <f t="shared" si="515"/>
        <v>8.3439361272424719</v>
      </c>
      <c r="CB552" s="46">
        <f t="shared" si="537"/>
        <v>2725.1739914771092</v>
      </c>
      <c r="CC552" s="41">
        <v>209</v>
      </c>
      <c r="CD552" s="41">
        <v>1</v>
      </c>
      <c r="CF552" s="42">
        <f t="shared" si="528"/>
        <v>125926737.86343741</v>
      </c>
      <c r="CG552" s="42">
        <f t="shared" si="526"/>
        <v>26318688213.45842</v>
      </c>
      <c r="CH552" s="42">
        <f t="shared" si="525"/>
        <v>142811325663128.44</v>
      </c>
      <c r="CI552" s="42">
        <f t="shared" si="530"/>
        <v>16.614035985723049</v>
      </c>
      <c r="CJ552" s="46">
        <f t="shared" si="527"/>
        <v>5426.2326642138614</v>
      </c>
    </row>
    <row r="553" spans="1:88">
      <c r="A553" s="52">
        <v>23.475000000000001</v>
      </c>
      <c r="B553" s="39">
        <f t="shared" si="531"/>
        <v>3.7349999999999999</v>
      </c>
      <c r="C553" s="39">
        <f t="shared" si="532"/>
        <v>3.7349999999999999</v>
      </c>
      <c r="D553" s="39">
        <f t="shared" si="533"/>
        <v>327.48153187499997</v>
      </c>
      <c r="E553" s="40">
        <f t="shared" si="534"/>
        <v>8.5640959748977544E+32</v>
      </c>
      <c r="F553" s="41">
        <f t="shared" si="535"/>
        <v>109.40000000000006</v>
      </c>
      <c r="G553" s="41">
        <v>547</v>
      </c>
      <c r="BU553" s="41">
        <v>265</v>
      </c>
      <c r="BV553" s="41">
        <v>1</v>
      </c>
      <c r="BX553" s="42">
        <f t="shared" si="538"/>
        <v>406531722868.47412</v>
      </c>
      <c r="BY553" s="42">
        <f t="shared" si="536"/>
        <v>107730906560145.64</v>
      </c>
      <c r="BZ553" s="42">
        <f t="shared" si="529"/>
        <v>3.3641889216458202E+17</v>
      </c>
      <c r="CA553" s="42">
        <f t="shared" si="515"/>
        <v>9.5357146943631719</v>
      </c>
      <c r="CB553" s="46">
        <f t="shared" si="537"/>
        <v>3122.7704556329986</v>
      </c>
      <c r="CC553" s="49">
        <v>210</v>
      </c>
      <c r="CD553" s="41">
        <v>1</v>
      </c>
      <c r="CF553" s="42">
        <f t="shared" si="528"/>
        <v>125926737.86343741</v>
      </c>
      <c r="CG553" s="42">
        <f t="shared" si="526"/>
        <v>26444614951.321857</v>
      </c>
      <c r="CH553" s="42">
        <f t="shared" si="525"/>
        <v>164267037189736.72</v>
      </c>
      <c r="CI553" s="42">
        <f t="shared" si="530"/>
        <v>18.96821060419353</v>
      </c>
      <c r="CJ553" s="46">
        <f t="shared" si="527"/>
        <v>6211.7386655889159</v>
      </c>
    </row>
    <row r="554" spans="1:88">
      <c r="A554" s="52">
        <v>23.475000000000001</v>
      </c>
      <c r="B554" s="39">
        <f t="shared" si="531"/>
        <v>3.74</v>
      </c>
      <c r="C554" s="39">
        <f t="shared" si="532"/>
        <v>3.74</v>
      </c>
      <c r="D554" s="39">
        <f t="shared" si="533"/>
        <v>328.35891000000004</v>
      </c>
      <c r="E554" s="40">
        <f t="shared" si="534"/>
        <v>9.8375629584017785E+32</v>
      </c>
      <c r="F554" s="41">
        <f t="shared" si="535"/>
        <v>109.60000000000005</v>
      </c>
      <c r="G554" s="41">
        <v>548</v>
      </c>
      <c r="BU554" s="41">
        <v>266</v>
      </c>
      <c r="BV554" s="41">
        <v>1</v>
      </c>
      <c r="BX554" s="42">
        <f t="shared" si="538"/>
        <v>406531722868.47412</v>
      </c>
      <c r="BY554" s="42">
        <f t="shared" si="536"/>
        <v>108137438283014.11</v>
      </c>
      <c r="BZ554" s="42">
        <f t="shared" si="529"/>
        <v>3.869611557677328E+17</v>
      </c>
      <c r="CA554" s="42">
        <f t="shared" si="515"/>
        <v>10.897891733196756</v>
      </c>
      <c r="CB554" s="46">
        <f t="shared" si="537"/>
        <v>3578.4198508104982</v>
      </c>
      <c r="CC554" s="41">
        <v>211</v>
      </c>
      <c r="CD554" s="41">
        <v>1</v>
      </c>
      <c r="CF554" s="42">
        <f t="shared" si="528"/>
        <v>125926737.86343741</v>
      </c>
      <c r="CG554" s="42">
        <f t="shared" si="526"/>
        <v>26570541689.185295</v>
      </c>
      <c r="CH554" s="42">
        <f t="shared" si="525"/>
        <v>188945876839712.59</v>
      </c>
      <c r="CI554" s="42">
        <f t="shared" si="530"/>
        <v>21.656496795040852</v>
      </c>
      <c r="CJ554" s="46">
        <f t="shared" si="527"/>
        <v>7111.1036820381078</v>
      </c>
    </row>
    <row r="555" spans="1:88">
      <c r="A555" s="52">
        <v>23.475000000000001</v>
      </c>
      <c r="B555" s="39">
        <f t="shared" si="531"/>
        <v>3.7450000000000001</v>
      </c>
      <c r="C555" s="39">
        <f t="shared" si="532"/>
        <v>3.7450000000000001</v>
      </c>
      <c r="D555" s="39">
        <f t="shared" si="533"/>
        <v>329.23746187500001</v>
      </c>
      <c r="E555" s="40">
        <f t="shared" si="534"/>
        <v>1.1300392387495887E+33</v>
      </c>
      <c r="F555" s="41">
        <f t="shared" si="535"/>
        <v>109.80000000000007</v>
      </c>
      <c r="G555" s="41">
        <v>549</v>
      </c>
      <c r="BU555" s="41">
        <v>267</v>
      </c>
      <c r="BV555" s="41">
        <v>1</v>
      </c>
      <c r="BX555" s="42">
        <f t="shared" si="538"/>
        <v>406531722868.47412</v>
      </c>
      <c r="BY555" s="42">
        <f t="shared" si="536"/>
        <v>108543970005882.59</v>
      </c>
      <c r="BZ555" s="42">
        <f t="shared" si="529"/>
        <v>4.4509589661167315E+17</v>
      </c>
      <c r="CA555" s="42">
        <f t="shared" si="515"/>
        <v>12.454854075471927</v>
      </c>
      <c r="CB555" s="46">
        <f t="shared" si="537"/>
        <v>4100.604543831877</v>
      </c>
      <c r="CC555" s="41">
        <v>212</v>
      </c>
      <c r="CD555" s="41">
        <v>1</v>
      </c>
      <c r="CF555" s="42">
        <f t="shared" si="528"/>
        <v>125926737.86343741</v>
      </c>
      <c r="CG555" s="42">
        <f t="shared" si="526"/>
        <v>26696468427.048733</v>
      </c>
      <c r="CH555" s="42">
        <f t="shared" si="525"/>
        <v>217331980767417.75</v>
      </c>
      <c r="CI555" s="42">
        <f t="shared" si="530"/>
        <v>24.726382270203793</v>
      </c>
      <c r="CJ555" s="46">
        <f t="shared" si="527"/>
        <v>8140.851339992897</v>
      </c>
    </row>
    <row r="556" spans="1:88">
      <c r="A556" s="52">
        <v>23.475000000000001</v>
      </c>
      <c r="B556" s="39">
        <f t="shared" si="531"/>
        <v>3.75</v>
      </c>
      <c r="C556" s="39">
        <f t="shared" si="532"/>
        <v>3.75</v>
      </c>
      <c r="D556" s="39">
        <f t="shared" si="533"/>
        <v>330.1171875</v>
      </c>
      <c r="E556" s="40">
        <f t="shared" si="534"/>
        <v>1.2980742146337545E+33</v>
      </c>
      <c r="F556" s="41">
        <f t="shared" si="535"/>
        <v>110.00000000000006</v>
      </c>
      <c r="G556" s="41">
        <v>550</v>
      </c>
      <c r="BU556" s="41">
        <v>268</v>
      </c>
      <c r="BV556" s="41">
        <v>1</v>
      </c>
      <c r="BX556" s="42">
        <f t="shared" si="538"/>
        <v>406531722868.47412</v>
      </c>
      <c r="BY556" s="42">
        <f t="shared" si="536"/>
        <v>108950501728751.06</v>
      </c>
      <c r="BZ556" s="42">
        <f t="shared" si="529"/>
        <v>5.1196354231017293E+17</v>
      </c>
      <c r="CA556" s="42">
        <f t="shared" si="515"/>
        <v>14.234481894765894</v>
      </c>
      <c r="CB556" s="46">
        <f t="shared" si="537"/>
        <v>4699.0471286197881</v>
      </c>
      <c r="CC556" s="41">
        <v>213</v>
      </c>
      <c r="CD556" s="41">
        <v>1</v>
      </c>
      <c r="CF556" s="42">
        <f t="shared" si="528"/>
        <v>125926737.86343741</v>
      </c>
      <c r="CG556" s="42">
        <f t="shared" si="526"/>
        <v>26822395164.91217</v>
      </c>
      <c r="CH556" s="42">
        <f t="shared" si="525"/>
        <v>249982198393638.16</v>
      </c>
      <c r="CI556" s="42">
        <f t="shared" si="530"/>
        <v>28.23211341964014</v>
      </c>
      <c r="CJ556" s="46">
        <f t="shared" si="527"/>
        <v>9319.90587927261</v>
      </c>
    </row>
    <row r="557" spans="1:88">
      <c r="A557" s="52">
        <v>23.475000000000001</v>
      </c>
      <c r="B557" s="39">
        <f t="shared" si="531"/>
        <v>3.7549999999999999</v>
      </c>
      <c r="C557" s="39">
        <f t="shared" si="532"/>
        <v>3.7549999999999999</v>
      </c>
      <c r="D557" s="39">
        <f t="shared" si="533"/>
        <v>330.99808687500001</v>
      </c>
      <c r="E557" s="40">
        <f t="shared" si="534"/>
        <v>1.4910957150138622E+33</v>
      </c>
      <c r="F557" s="41">
        <f t="shared" si="535"/>
        <v>110.20000000000006</v>
      </c>
      <c r="G557" s="41">
        <v>551</v>
      </c>
      <c r="BU557" s="41">
        <v>269</v>
      </c>
      <c r="BV557" s="41">
        <v>1</v>
      </c>
      <c r="BX557" s="42">
        <f t="shared" si="538"/>
        <v>406531722868.47412</v>
      </c>
      <c r="BY557" s="42">
        <f t="shared" si="536"/>
        <v>109357033451619.53</v>
      </c>
      <c r="BZ557" s="42">
        <f t="shared" si="529"/>
        <v>5.888758011086441E+17</v>
      </c>
      <c r="CA557" s="42">
        <f t="shared" si="515"/>
        <v>16.268649549236876</v>
      </c>
      <c r="CB557" s="46">
        <f t="shared" si="537"/>
        <v>5384.8918768372378</v>
      </c>
      <c r="CC557" s="41">
        <v>214</v>
      </c>
      <c r="CD557" s="41">
        <v>1</v>
      </c>
      <c r="CF557" s="42">
        <f t="shared" si="528"/>
        <v>125926737.86343741</v>
      </c>
      <c r="CG557" s="42">
        <f t="shared" si="526"/>
        <v>26948321902.775608</v>
      </c>
      <c r="CH557" s="42">
        <f t="shared" si="525"/>
        <v>287537012260079.06</v>
      </c>
      <c r="CI557" s="42">
        <f t="shared" si="530"/>
        <v>32.235658457608224</v>
      </c>
      <c r="CJ557" s="46">
        <f t="shared" si="527"/>
        <v>10669.941278624236</v>
      </c>
    </row>
    <row r="558" spans="1:88">
      <c r="A558" s="52">
        <v>23.475000000000001</v>
      </c>
      <c r="B558" s="39">
        <f t="shared" si="531"/>
        <v>3.7600000000000002</v>
      </c>
      <c r="C558" s="39">
        <f t="shared" si="532"/>
        <v>3.7600000000000002</v>
      </c>
      <c r="D558" s="39">
        <f t="shared" si="533"/>
        <v>331.88016000000005</v>
      </c>
      <c r="E558" s="40">
        <f t="shared" si="534"/>
        <v>1.7128191949795512E+33</v>
      </c>
      <c r="F558" s="41">
        <f t="shared" si="535"/>
        <v>110.40000000000006</v>
      </c>
      <c r="G558" s="41">
        <v>552</v>
      </c>
      <c r="BU558" s="49">
        <v>270</v>
      </c>
      <c r="BV558" s="41">
        <v>1</v>
      </c>
      <c r="BX558" s="42">
        <f t="shared" si="538"/>
        <v>406531722868.47412</v>
      </c>
      <c r="BY558" s="42">
        <f t="shared" si="536"/>
        <v>109763565174488.02</v>
      </c>
      <c r="BZ558" s="42">
        <f t="shared" si="529"/>
        <v>6.7734138395653466E+17</v>
      </c>
      <c r="CA558" s="42">
        <f t="shared" ref="CA558:CA588" si="539">CB558/$D558</f>
        <v>18.593798289230314</v>
      </c>
      <c r="CB558" s="46">
        <f t="shared" si="537"/>
        <v>6170.9127512374835</v>
      </c>
      <c r="CC558" s="41">
        <v>215</v>
      </c>
      <c r="CD558" s="41">
        <v>1</v>
      </c>
      <c r="CF558" s="42">
        <f t="shared" si="528"/>
        <v>125926737.86343741</v>
      </c>
      <c r="CG558" s="42">
        <f t="shared" si="526"/>
        <v>27074248640.639046</v>
      </c>
      <c r="CH558" s="42">
        <f t="shared" si="525"/>
        <v>330733097635025.56</v>
      </c>
      <c r="CI558" s="42">
        <f t="shared" si="530"/>
        <v>36.807807984659064</v>
      </c>
      <c r="CJ558" s="46">
        <f t="shared" si="527"/>
        <v>12215.78120319793</v>
      </c>
    </row>
    <row r="559" spans="1:88">
      <c r="A559" s="52">
        <v>23.475000000000001</v>
      </c>
      <c r="B559" s="39">
        <f t="shared" si="531"/>
        <v>3.7650000000000001</v>
      </c>
      <c r="C559" s="39">
        <f t="shared" si="532"/>
        <v>3.7650000000000001</v>
      </c>
      <c r="D559" s="39">
        <f t="shared" si="533"/>
        <v>332.76340687500004</v>
      </c>
      <c r="E559" s="40">
        <f t="shared" si="534"/>
        <v>1.9675125916803563E+33</v>
      </c>
      <c r="F559" s="41">
        <f t="shared" si="535"/>
        <v>110.60000000000005</v>
      </c>
      <c r="G559" s="41">
        <v>553</v>
      </c>
      <c r="BU559" s="41">
        <v>271</v>
      </c>
      <c r="BV559" s="41">
        <v>1</v>
      </c>
      <c r="BX559" s="42">
        <f t="shared" si="538"/>
        <v>406531722868.47412</v>
      </c>
      <c r="BY559" s="42">
        <f t="shared" si="536"/>
        <v>110170096897356.48</v>
      </c>
      <c r="BZ559" s="42">
        <f t="shared" si="529"/>
        <v>7.7909558901899174E+17</v>
      </c>
      <c r="CA559" s="42">
        <f t="shared" si="539"/>
        <v>21.25159114950474</v>
      </c>
      <c r="CB559" s="46">
        <f t="shared" si="537"/>
        <v>7071.7518724237962</v>
      </c>
      <c r="CC559" s="41">
        <v>216</v>
      </c>
      <c r="CD559" s="41">
        <v>1</v>
      </c>
      <c r="CF559" s="42">
        <f t="shared" si="528"/>
        <v>125926737.86343741</v>
      </c>
      <c r="CG559" s="42">
        <f t="shared" si="526"/>
        <v>27200175378.50248</v>
      </c>
      <c r="CH559" s="42">
        <f t="shared" si="525"/>
        <v>380417768075678.19</v>
      </c>
      <c r="CI559" s="42">
        <f t="shared" si="530"/>
        <v>42.029432592687385</v>
      </c>
      <c r="CJ559" s="46">
        <f t="shared" si="527"/>
        <v>13985.857178565821</v>
      </c>
    </row>
    <row r="560" spans="1:88">
      <c r="A560" s="52">
        <v>23.475000000000001</v>
      </c>
      <c r="B560" s="39">
        <f t="shared" si="531"/>
        <v>3.77</v>
      </c>
      <c r="C560" s="39">
        <f t="shared" si="532"/>
        <v>3.77</v>
      </c>
      <c r="D560" s="39">
        <f t="shared" si="533"/>
        <v>333.64782750000006</v>
      </c>
      <c r="E560" s="40">
        <f t="shared" si="534"/>
        <v>2.2600784774991785E+33</v>
      </c>
      <c r="F560" s="41">
        <f t="shared" si="535"/>
        <v>110.80000000000007</v>
      </c>
      <c r="G560" s="41">
        <v>554</v>
      </c>
      <c r="BU560" s="41">
        <v>272</v>
      </c>
      <c r="BV560" s="41">
        <v>1</v>
      </c>
      <c r="BX560" s="42">
        <f t="shared" si="538"/>
        <v>406531722868.47412</v>
      </c>
      <c r="BY560" s="42">
        <f t="shared" si="536"/>
        <v>110576628620224.97</v>
      </c>
      <c r="BZ560" s="42">
        <f t="shared" si="529"/>
        <v>8.9613432855861594E+17</v>
      </c>
      <c r="CA560" s="42">
        <f t="shared" si="539"/>
        <v>24.2896618288257</v>
      </c>
      <c r="CB560" s="46">
        <f t="shared" si="537"/>
        <v>8104.1928998973735</v>
      </c>
      <c r="CC560" s="41">
        <v>217</v>
      </c>
      <c r="CD560" s="41">
        <v>1</v>
      </c>
      <c r="CF560" s="42">
        <f t="shared" si="528"/>
        <v>125926737.86343741</v>
      </c>
      <c r="CG560" s="42">
        <f t="shared" si="526"/>
        <v>27326102116.365917</v>
      </c>
      <c r="CH560" s="42">
        <f t="shared" si="525"/>
        <v>437565590116510.19</v>
      </c>
      <c r="CI560" s="42">
        <f t="shared" si="530"/>
        <v>47.992919946718843</v>
      </c>
      <c r="CJ560" s="46">
        <f t="shared" si="527"/>
        <v>16012.73347560416</v>
      </c>
    </row>
    <row r="561" spans="1:88">
      <c r="A561" s="52">
        <v>23.475000000000001</v>
      </c>
      <c r="B561" s="39">
        <f t="shared" si="531"/>
        <v>3.7749999999999999</v>
      </c>
      <c r="C561" s="39">
        <f t="shared" si="532"/>
        <v>3.7749999999999999</v>
      </c>
      <c r="D561" s="39">
        <f t="shared" si="533"/>
        <v>334.53342187499999</v>
      </c>
      <c r="E561" s="40">
        <f t="shared" si="534"/>
        <v>2.5961484292675101E+33</v>
      </c>
      <c r="F561" s="41">
        <f t="shared" si="535"/>
        <v>111.00000000000006</v>
      </c>
      <c r="G561" s="41">
        <v>555</v>
      </c>
      <c r="BU561" s="41">
        <v>273</v>
      </c>
      <c r="BV561" s="41">
        <v>1</v>
      </c>
      <c r="BX561" s="42">
        <f t="shared" si="538"/>
        <v>406531722868.47412</v>
      </c>
      <c r="BY561" s="42">
        <f t="shared" si="536"/>
        <v>110983160343093.44</v>
      </c>
      <c r="BZ561" s="42">
        <f t="shared" si="529"/>
        <v>1.0307532651844818E+18</v>
      </c>
      <c r="CA561" s="42">
        <f t="shared" si="539"/>
        <v>27.762471055943966</v>
      </c>
      <c r="CB561" s="46">
        <f t="shared" si="537"/>
        <v>9287.4744420505795</v>
      </c>
      <c r="CC561" s="41">
        <v>218</v>
      </c>
      <c r="CD561" s="41">
        <v>1</v>
      </c>
      <c r="CF561" s="42">
        <f t="shared" si="528"/>
        <v>125926737.86343741</v>
      </c>
      <c r="CG561" s="42">
        <f t="shared" si="526"/>
        <v>27452028854.229355</v>
      </c>
      <c r="CH561" s="42">
        <f t="shared" si="525"/>
        <v>503297492765858.37</v>
      </c>
      <c r="CI561" s="42">
        <f t="shared" si="530"/>
        <v>54.803816985084325</v>
      </c>
      <c r="CJ561" s="46">
        <f t="shared" si="527"/>
        <v>18333.708427831505</v>
      </c>
    </row>
    <row r="562" spans="1:88">
      <c r="A562" s="52">
        <v>23.475000000000001</v>
      </c>
      <c r="B562" s="39">
        <f t="shared" si="531"/>
        <v>3.7800000000000002</v>
      </c>
      <c r="C562" s="39">
        <f t="shared" si="532"/>
        <v>3.7800000000000002</v>
      </c>
      <c r="D562" s="39">
        <f t="shared" si="533"/>
        <v>335.4201900000001</v>
      </c>
      <c r="E562" s="40">
        <f t="shared" si="534"/>
        <v>2.9821914300277249E+33</v>
      </c>
      <c r="F562" s="41">
        <f t="shared" si="535"/>
        <v>111.20000000000005</v>
      </c>
      <c r="G562" s="41">
        <v>556</v>
      </c>
      <c r="BU562" s="41">
        <v>274</v>
      </c>
      <c r="BV562" s="41">
        <v>1</v>
      </c>
      <c r="BX562" s="42">
        <f t="shared" si="538"/>
        <v>406531722868.47412</v>
      </c>
      <c r="BY562" s="42">
        <f t="shared" si="536"/>
        <v>111389692065961.91</v>
      </c>
      <c r="BZ562" s="42">
        <f t="shared" si="529"/>
        <v>1.1855928246022239E+18</v>
      </c>
      <c r="CA562" s="42">
        <f t="shared" si="539"/>
        <v>31.732285881196507</v>
      </c>
      <c r="CB562" s="46">
        <f t="shared" si="537"/>
        <v>10643.649359405254</v>
      </c>
      <c r="CC562" s="41">
        <v>219</v>
      </c>
      <c r="CD562" s="41">
        <v>1</v>
      </c>
      <c r="CF562" s="42">
        <f t="shared" si="528"/>
        <v>125926737.86343741</v>
      </c>
      <c r="CG562" s="42">
        <f t="shared" si="526"/>
        <v>27577955592.092793</v>
      </c>
      <c r="CH562" s="42">
        <f t="shared" si="525"/>
        <v>578902746387802.37</v>
      </c>
      <c r="CI562" s="42">
        <f t="shared" si="530"/>
        <v>62.582706546786106</v>
      </c>
      <c r="CJ562" s="46">
        <f t="shared" si="527"/>
        <v>20991.503320637246</v>
      </c>
    </row>
    <row r="563" spans="1:88">
      <c r="A563" s="52">
        <v>23.475000000000001</v>
      </c>
      <c r="B563" s="39">
        <f t="shared" si="531"/>
        <v>3.7850000000000001</v>
      </c>
      <c r="C563" s="39">
        <f t="shared" si="532"/>
        <v>3.7850000000000001</v>
      </c>
      <c r="D563" s="39">
        <f t="shared" si="533"/>
        <v>336.30813187500007</v>
      </c>
      <c r="E563" s="40">
        <f t="shared" si="534"/>
        <v>3.4256383899591029E+33</v>
      </c>
      <c r="F563" s="41">
        <f t="shared" si="535"/>
        <v>111.40000000000006</v>
      </c>
      <c r="G563" s="41">
        <v>557</v>
      </c>
      <c r="BU563" s="41">
        <v>275</v>
      </c>
      <c r="BV563" s="41">
        <v>1</v>
      </c>
      <c r="BX563" s="42">
        <f t="shared" si="538"/>
        <v>406531722868.47412</v>
      </c>
      <c r="BY563" s="42">
        <f t="shared" si="536"/>
        <v>111796223788830.39</v>
      </c>
      <c r="BZ563" s="42">
        <f t="shared" si="529"/>
        <v>1.3636899671678113E+18</v>
      </c>
      <c r="CA563" s="42">
        <f t="shared" si="539"/>
        <v>36.270299552254833</v>
      </c>
      <c r="CB563" s="46">
        <f t="shared" si="537"/>
        <v>12197.996684965474</v>
      </c>
      <c r="CC563" s="49">
        <v>220</v>
      </c>
      <c r="CD563" s="41">
        <v>14</v>
      </c>
      <c r="CF563" s="42">
        <f t="shared" si="528"/>
        <v>1762974330.0881238</v>
      </c>
      <c r="CG563" s="42">
        <f t="shared" si="526"/>
        <v>387854352619.38721</v>
      </c>
      <c r="CH563" s="42">
        <f t="shared" si="525"/>
        <v>665864241781155.37</v>
      </c>
      <c r="CI563" s="42">
        <f t="shared" si="530"/>
        <v>5.1048108519271898</v>
      </c>
      <c r="CJ563" s="46">
        <f t="shared" si="527"/>
        <v>1716.7894011868609</v>
      </c>
    </row>
    <row r="564" spans="1:88">
      <c r="A564" s="52">
        <v>23.475000000000001</v>
      </c>
      <c r="B564" s="39">
        <f t="shared" si="531"/>
        <v>3.79</v>
      </c>
      <c r="C564" s="39">
        <f t="shared" si="532"/>
        <v>3.79</v>
      </c>
      <c r="D564" s="39">
        <f t="shared" si="533"/>
        <v>337.1972475</v>
      </c>
      <c r="E564" s="40">
        <f t="shared" si="534"/>
        <v>3.9350251833607137E+33</v>
      </c>
      <c r="F564" s="41">
        <f t="shared" si="535"/>
        <v>111.60000000000005</v>
      </c>
      <c r="G564" s="41">
        <v>558</v>
      </c>
      <c r="BU564" s="41">
        <v>276</v>
      </c>
      <c r="BV564" s="41">
        <v>1</v>
      </c>
      <c r="BX564" s="42">
        <f t="shared" si="538"/>
        <v>406531722868.47412</v>
      </c>
      <c r="BY564" s="42">
        <f t="shared" si="536"/>
        <v>112202755511698.86</v>
      </c>
      <c r="BZ564" s="42">
        <f t="shared" si="529"/>
        <v>1.5685377330050358E+18</v>
      </c>
      <c r="CA564" s="42">
        <f t="shared" si="539"/>
        <v>41.457912171058346</v>
      </c>
      <c r="CB564" s="46">
        <f t="shared" si="537"/>
        <v>13979.493871177625</v>
      </c>
      <c r="CC564" s="41">
        <v>221</v>
      </c>
      <c r="CD564" s="41">
        <v>1</v>
      </c>
      <c r="CF564" s="42">
        <f t="shared" si="528"/>
        <v>1762974330.0881238</v>
      </c>
      <c r="CG564" s="42">
        <f t="shared" si="526"/>
        <v>389617326949.47534</v>
      </c>
      <c r="CH564" s="42">
        <f t="shared" si="525"/>
        <v>765887564943862.37</v>
      </c>
      <c r="CI564" s="42">
        <f t="shared" si="530"/>
        <v>5.8296534038435279</v>
      </c>
      <c r="CJ564" s="46">
        <f t="shared" si="527"/>
        <v>1965.7430816550436</v>
      </c>
    </row>
    <row r="565" spans="1:88">
      <c r="A565" s="52">
        <v>23.475000000000001</v>
      </c>
      <c r="B565" s="39">
        <f t="shared" si="531"/>
        <v>3.7949999999999999</v>
      </c>
      <c r="C565" s="39">
        <f t="shared" si="532"/>
        <v>3.7949999999999999</v>
      </c>
      <c r="D565" s="39">
        <f t="shared" si="533"/>
        <v>338.08753687500001</v>
      </c>
      <c r="E565" s="40">
        <f t="shared" si="534"/>
        <v>4.5201569549983577E+33</v>
      </c>
      <c r="F565" s="41">
        <f t="shared" si="535"/>
        <v>111.80000000000007</v>
      </c>
      <c r="G565" s="41">
        <v>559</v>
      </c>
      <c r="BU565" s="41">
        <v>277</v>
      </c>
      <c r="BV565" s="41">
        <v>1</v>
      </c>
      <c r="BX565" s="42">
        <f t="shared" si="538"/>
        <v>406531722868.47412</v>
      </c>
      <c r="BY565" s="42">
        <f t="shared" si="536"/>
        <v>112609287234567.33</v>
      </c>
      <c r="BZ565" s="42">
        <f t="shared" si="529"/>
        <v>1.8041537277877709E+18</v>
      </c>
      <c r="CA565" s="42">
        <f t="shared" si="539"/>
        <v>47.388195232661324</v>
      </c>
      <c r="CB565" s="46">
        <f t="shared" si="537"/>
        <v>16021.358203162086</v>
      </c>
      <c r="CC565" s="41">
        <v>222</v>
      </c>
      <c r="CD565" s="41">
        <v>1</v>
      </c>
      <c r="CF565" s="42">
        <f t="shared" si="528"/>
        <v>1762974330.0881238</v>
      </c>
      <c r="CG565" s="42">
        <f t="shared" si="526"/>
        <v>391380301279.56348</v>
      </c>
      <c r="CH565" s="42">
        <f t="shared" si="525"/>
        <v>880934437396369.37</v>
      </c>
      <c r="CI565" s="42">
        <f t="shared" si="530"/>
        <v>6.6575657327363311</v>
      </c>
      <c r="CJ565" s="46">
        <f t="shared" si="527"/>
        <v>2250.8400001642308</v>
      </c>
    </row>
    <row r="566" spans="1:88">
      <c r="A566" s="52">
        <v>23.475000000000001</v>
      </c>
      <c r="B566" s="39">
        <f t="shared" si="531"/>
        <v>3.8000000000000003</v>
      </c>
      <c r="C566" s="39">
        <f t="shared" si="532"/>
        <v>3.8000000000000003</v>
      </c>
      <c r="D566" s="39">
        <f t="shared" si="533"/>
        <v>338.9790000000001</v>
      </c>
      <c r="E566" s="40">
        <f t="shared" si="534"/>
        <v>5.1922968585350213E+33</v>
      </c>
      <c r="F566" s="41">
        <f t="shared" si="535"/>
        <v>112.00000000000006</v>
      </c>
      <c r="G566" s="41">
        <v>560</v>
      </c>
      <c r="BU566" s="41">
        <v>278</v>
      </c>
      <c r="BV566" s="41">
        <v>1</v>
      </c>
      <c r="BX566" s="42">
        <f t="shared" si="538"/>
        <v>406531722868.47412</v>
      </c>
      <c r="BY566" s="42">
        <f t="shared" si="536"/>
        <v>113015818957435.81</v>
      </c>
      <c r="BZ566" s="42">
        <f t="shared" si="529"/>
        <v>2.0751588914972352E+18</v>
      </c>
      <c r="CA566" s="42">
        <f t="shared" si="539"/>
        <v>54.167566468154959</v>
      </c>
      <c r="CB566" s="46">
        <f t="shared" si="537"/>
        <v>18361.667513808705</v>
      </c>
      <c r="CC566" s="41">
        <v>223</v>
      </c>
      <c r="CD566" s="41">
        <v>1</v>
      </c>
      <c r="CF566" s="42">
        <f t="shared" si="528"/>
        <v>1762974330.0881238</v>
      </c>
      <c r="CG566" s="42">
        <f t="shared" si="526"/>
        <v>393143275609.65161</v>
      </c>
      <c r="CH566" s="42">
        <f t="shared" si="525"/>
        <v>1013261177488881</v>
      </c>
      <c r="CI566" s="42">
        <f t="shared" si="530"/>
        <v>7.6032235051544479</v>
      </c>
      <c r="CJ566" s="46">
        <f t="shared" si="527"/>
        <v>2577.3331005537502</v>
      </c>
    </row>
    <row r="567" spans="1:88">
      <c r="A567" s="52">
        <v>23.475000000000001</v>
      </c>
      <c r="B567" s="39">
        <f t="shared" si="531"/>
        <v>3.8050000000000002</v>
      </c>
      <c r="C567" s="39">
        <f t="shared" si="532"/>
        <v>3.8050000000000002</v>
      </c>
      <c r="D567" s="39">
        <f t="shared" si="533"/>
        <v>339.87163687500004</v>
      </c>
      <c r="E567" s="40">
        <f t="shared" si="534"/>
        <v>5.9643828600554521E+33</v>
      </c>
      <c r="F567" s="41">
        <f t="shared" si="535"/>
        <v>112.20000000000005</v>
      </c>
      <c r="G567" s="41">
        <v>561</v>
      </c>
      <c r="BU567" s="41">
        <v>279</v>
      </c>
      <c r="BV567" s="41">
        <v>1</v>
      </c>
      <c r="BX567" s="42">
        <f t="shared" si="538"/>
        <v>406531722868.47412</v>
      </c>
      <c r="BY567" s="42">
        <f t="shared" si="536"/>
        <v>113422350680304.28</v>
      </c>
      <c r="BZ567" s="42">
        <f t="shared" si="529"/>
        <v>2.3868680939743191E+18</v>
      </c>
      <c r="CA567" s="42">
        <f t="shared" si="539"/>
        <v>61.917705213142227</v>
      </c>
      <c r="CB567" s="46">
        <f t="shared" si="537"/>
        <v>21044.071822334372</v>
      </c>
      <c r="CC567" s="41">
        <v>224</v>
      </c>
      <c r="CD567" s="41">
        <v>1</v>
      </c>
      <c r="CF567" s="42">
        <f t="shared" si="528"/>
        <v>1762974330.0881238</v>
      </c>
      <c r="CG567" s="42">
        <f t="shared" si="526"/>
        <v>394906249939.73975</v>
      </c>
      <c r="CH567" s="42">
        <f t="shared" si="525"/>
        <v>1165462936510893.7</v>
      </c>
      <c r="CI567" s="42">
        <f t="shared" si="530"/>
        <v>8.6833945891483602</v>
      </c>
      <c r="CJ567" s="46">
        <f t="shared" si="527"/>
        <v>2951.2395326453716</v>
      </c>
    </row>
    <row r="568" spans="1:88">
      <c r="A568" s="52">
        <v>23.475000000000001</v>
      </c>
      <c r="B568" s="39">
        <f t="shared" si="531"/>
        <v>3.81</v>
      </c>
      <c r="C568" s="39">
        <f t="shared" si="532"/>
        <v>3.81</v>
      </c>
      <c r="D568" s="39">
        <f t="shared" si="533"/>
        <v>340.76544749999999</v>
      </c>
      <c r="E568" s="40">
        <f t="shared" si="534"/>
        <v>6.8512767799182093E+33</v>
      </c>
      <c r="F568" s="41">
        <f t="shared" si="535"/>
        <v>112.40000000000006</v>
      </c>
      <c r="G568" s="41">
        <v>562</v>
      </c>
      <c r="BU568" s="49">
        <v>280</v>
      </c>
      <c r="BV568" s="41">
        <v>12</v>
      </c>
      <c r="BX568" s="42">
        <f t="shared" si="538"/>
        <v>4878380674421.6895</v>
      </c>
      <c r="BY568" s="42">
        <f t="shared" si="536"/>
        <v>1365946588838073</v>
      </c>
      <c r="BZ568" s="42">
        <f t="shared" si="529"/>
        <v>2.7453943328451057E+18</v>
      </c>
      <c r="CA568" s="42">
        <f t="shared" si="539"/>
        <v>5.8981452391034352</v>
      </c>
      <c r="CB568" s="46">
        <f t="shared" si="537"/>
        <v>2009.8841018230767</v>
      </c>
      <c r="CC568" s="41">
        <v>225</v>
      </c>
      <c r="CD568" s="41">
        <v>1</v>
      </c>
      <c r="CF568" s="42">
        <f t="shared" si="528"/>
        <v>1762974330.0881238</v>
      </c>
      <c r="CG568" s="42">
        <f t="shared" si="526"/>
        <v>396669224269.82788</v>
      </c>
      <c r="CH568" s="42">
        <f t="shared" si="525"/>
        <v>1340524576584519.7</v>
      </c>
      <c r="CI568" s="42">
        <f t="shared" si="530"/>
        <v>9.9172376702240292</v>
      </c>
      <c r="CJ568" s="46">
        <f t="shared" si="527"/>
        <v>3379.4519326577488</v>
      </c>
    </row>
    <row r="569" spans="1:88">
      <c r="A569" s="52">
        <v>23.475000000000001</v>
      </c>
      <c r="B569" s="39">
        <f t="shared" si="531"/>
        <v>3.8149999999999999</v>
      </c>
      <c r="C569" s="39">
        <f t="shared" si="532"/>
        <v>3.8149999999999999</v>
      </c>
      <c r="D569" s="39">
        <f t="shared" si="533"/>
        <v>341.66043187499997</v>
      </c>
      <c r="E569" s="40">
        <f t="shared" si="534"/>
        <v>7.8700503667214297E+33</v>
      </c>
      <c r="F569" s="41">
        <f t="shared" si="535"/>
        <v>112.60000000000005</v>
      </c>
      <c r="G569" s="41">
        <v>563</v>
      </c>
      <c r="BU569" s="41">
        <v>281</v>
      </c>
      <c r="BV569" s="41">
        <v>1</v>
      </c>
      <c r="BX569" s="42">
        <f t="shared" si="538"/>
        <v>4878380674421.6895</v>
      </c>
      <c r="BY569" s="42">
        <f t="shared" si="536"/>
        <v>1370824969512494.7</v>
      </c>
      <c r="BZ569" s="42">
        <f t="shared" si="529"/>
        <v>3.1577685759441761E+18</v>
      </c>
      <c r="CA569" s="42">
        <f t="shared" si="539"/>
        <v>6.7422306664573872</v>
      </c>
      <c r="CB569" s="46">
        <f t="shared" si="537"/>
        <v>2303.5534413026999</v>
      </c>
      <c r="CC569" s="41">
        <v>226</v>
      </c>
      <c r="CD569" s="41">
        <v>1</v>
      </c>
      <c r="CF569" s="42">
        <f t="shared" si="528"/>
        <v>1762974330.0881238</v>
      </c>
      <c r="CG569" s="42">
        <f t="shared" si="526"/>
        <v>398432198599.91595</v>
      </c>
      <c r="CH569" s="42">
        <f t="shared" si="525"/>
        <v>1541879187472736.7</v>
      </c>
      <c r="CI569" s="42">
        <f t="shared" si="530"/>
        <v>11.326643534546454</v>
      </c>
      <c r="CJ569" s="46">
        <f t="shared" si="527"/>
        <v>3869.8659217073177</v>
      </c>
    </row>
    <row r="570" spans="1:88">
      <c r="A570" s="52">
        <v>23.475000000000001</v>
      </c>
      <c r="B570" s="39">
        <f t="shared" si="531"/>
        <v>3.82</v>
      </c>
      <c r="C570" s="39">
        <f t="shared" si="532"/>
        <v>3.82</v>
      </c>
      <c r="D570" s="39">
        <f t="shared" si="533"/>
        <v>342.55658999999997</v>
      </c>
      <c r="E570" s="40">
        <f t="shared" si="534"/>
        <v>9.0403139099967199E+33</v>
      </c>
      <c r="F570" s="41">
        <f t="shared" si="535"/>
        <v>112.80000000000005</v>
      </c>
      <c r="G570" s="41">
        <v>564</v>
      </c>
      <c r="BU570" s="41">
        <v>282</v>
      </c>
      <c r="BV570" s="41">
        <v>1</v>
      </c>
      <c r="BX570" s="42">
        <f t="shared" si="538"/>
        <v>4878380674421.6895</v>
      </c>
      <c r="BY570" s="42">
        <f t="shared" si="536"/>
        <v>1375703350186916.5</v>
      </c>
      <c r="BZ570" s="42">
        <f t="shared" si="529"/>
        <v>3.6320775969166203E+18</v>
      </c>
      <c r="CA570" s="42">
        <f t="shared" si="539"/>
        <v>7.7072242724465756</v>
      </c>
      <c r="CB570" s="46">
        <f t="shared" si="537"/>
        <v>2640.1604651345297</v>
      </c>
      <c r="CC570" s="41">
        <v>227</v>
      </c>
      <c r="CD570" s="41">
        <v>1</v>
      </c>
      <c r="CF570" s="42">
        <f t="shared" si="528"/>
        <v>1762974330.0881238</v>
      </c>
      <c r="CG570" s="42">
        <f t="shared" si="526"/>
        <v>400195172930.00409</v>
      </c>
      <c r="CH570" s="42">
        <f t="shared" si="525"/>
        <v>1773475389119437.5</v>
      </c>
      <c r="CI570" s="42">
        <f t="shared" si="530"/>
        <v>12.936625122063417</v>
      </c>
      <c r="CJ570" s="46">
        <f t="shared" si="527"/>
        <v>4431.5261879223772</v>
      </c>
    </row>
    <row r="571" spans="1:88">
      <c r="A571" s="52">
        <v>23.475000000000001</v>
      </c>
      <c r="B571" s="39">
        <f t="shared" si="531"/>
        <v>3.8250000000000002</v>
      </c>
      <c r="C571" s="39">
        <f t="shared" si="532"/>
        <v>3.8250000000000002</v>
      </c>
      <c r="D571" s="39">
        <f t="shared" si="533"/>
        <v>343.45392187500005</v>
      </c>
      <c r="E571" s="40">
        <f t="shared" si="534"/>
        <v>1.0384593717070045E+34</v>
      </c>
      <c r="F571" s="41">
        <f t="shared" si="535"/>
        <v>113.00000000000006</v>
      </c>
      <c r="G571" s="41">
        <v>565</v>
      </c>
      <c r="BU571" s="41">
        <v>283</v>
      </c>
      <c r="BV571" s="41">
        <v>1</v>
      </c>
      <c r="BX571" s="42">
        <f t="shared" si="538"/>
        <v>4878380674421.6895</v>
      </c>
      <c r="BY571" s="42">
        <f t="shared" si="536"/>
        <v>1380581730861338</v>
      </c>
      <c r="BZ571" s="42">
        <f t="shared" si="529"/>
        <v>4.1776225052510141E+18</v>
      </c>
      <c r="CA571" s="42">
        <f t="shared" si="539"/>
        <v>8.8104601672030824</v>
      </c>
      <c r="CB571" s="46">
        <f t="shared" si="537"/>
        <v>3025.9870979493671</v>
      </c>
      <c r="CC571" s="41">
        <v>228</v>
      </c>
      <c r="CD571" s="41">
        <v>1</v>
      </c>
      <c r="CF571" s="42">
        <f t="shared" si="528"/>
        <v>1762974330.0881238</v>
      </c>
      <c r="CG571" s="42">
        <f t="shared" si="526"/>
        <v>401958147260.09222</v>
      </c>
      <c r="CH571" s="42">
        <f t="shared" si="525"/>
        <v>2039854738892089.5</v>
      </c>
      <c r="CI571" s="42">
        <f t="shared" si="530"/>
        <v>14.775763325921066</v>
      </c>
      <c r="CJ571" s="46">
        <f t="shared" si="527"/>
        <v>5074.7938629843848</v>
      </c>
    </row>
    <row r="572" spans="1:88">
      <c r="A572" s="52">
        <v>23.475000000000001</v>
      </c>
      <c r="B572" s="39">
        <f t="shared" si="531"/>
        <v>3.83</v>
      </c>
      <c r="C572" s="39">
        <f t="shared" si="532"/>
        <v>3.83</v>
      </c>
      <c r="D572" s="39">
        <f t="shared" si="533"/>
        <v>344.35242750000003</v>
      </c>
      <c r="E572" s="40">
        <f t="shared" si="534"/>
        <v>1.1928765720110906E+34</v>
      </c>
      <c r="F572" s="41">
        <f t="shared" si="535"/>
        <v>113.20000000000006</v>
      </c>
      <c r="G572" s="41">
        <v>566</v>
      </c>
      <c r="BU572" s="41">
        <v>284</v>
      </c>
      <c r="BV572" s="41">
        <v>1</v>
      </c>
      <c r="BX572" s="42">
        <f t="shared" si="538"/>
        <v>4878380674421.6895</v>
      </c>
      <c r="BY572" s="42">
        <f t="shared" si="536"/>
        <v>1385460111535759.7</v>
      </c>
      <c r="BZ572" s="42">
        <f t="shared" si="529"/>
        <v>4.805101077488382E+18</v>
      </c>
      <c r="CA572" s="42">
        <f t="shared" si="539"/>
        <v>10.071759623454835</v>
      </c>
      <c r="CB572" s="46">
        <f t="shared" si="537"/>
        <v>3468.2348755331586</v>
      </c>
      <c r="CC572" s="41">
        <v>229</v>
      </c>
      <c r="CD572" s="41">
        <v>1</v>
      </c>
      <c r="CF572" s="42">
        <f t="shared" si="528"/>
        <v>1762974330.0881238</v>
      </c>
      <c r="CG572" s="42">
        <f t="shared" si="526"/>
        <v>403721121590.18036</v>
      </c>
      <c r="CH572" s="42">
        <f t="shared" si="525"/>
        <v>2346240760492365</v>
      </c>
      <c r="CI572" s="42">
        <f t="shared" si="530"/>
        <v>16.876716513443469</v>
      </c>
      <c r="CJ572" s="46">
        <f t="shared" si="527"/>
        <v>5811.5382996335957</v>
      </c>
    </row>
    <row r="573" spans="1:88">
      <c r="A573" s="52">
        <v>23.475000000000001</v>
      </c>
      <c r="B573" s="39">
        <f t="shared" si="531"/>
        <v>3.835</v>
      </c>
      <c r="C573" s="39">
        <f t="shared" si="532"/>
        <v>3.835</v>
      </c>
      <c r="D573" s="39">
        <f t="shared" si="533"/>
        <v>345.25210687500004</v>
      </c>
      <c r="E573" s="40">
        <f t="shared" si="534"/>
        <v>1.3702553559836423E+34</v>
      </c>
      <c r="F573" s="41">
        <f t="shared" si="535"/>
        <v>113.40000000000006</v>
      </c>
      <c r="G573" s="41">
        <v>567</v>
      </c>
      <c r="BU573" s="41">
        <v>285</v>
      </c>
      <c r="BV573" s="41">
        <v>1</v>
      </c>
      <c r="BX573" s="42">
        <f t="shared" si="538"/>
        <v>4878380674421.6895</v>
      </c>
      <c r="BY573" s="42">
        <f t="shared" si="536"/>
        <v>1390338492210181.5</v>
      </c>
      <c r="BZ573" s="42">
        <f t="shared" si="529"/>
        <v>5.5268174627091784E+18</v>
      </c>
      <c r="CA573" s="42">
        <f t="shared" si="539"/>
        <v>11.513788222192725</v>
      </c>
      <c r="CB573" s="46">
        <f t="shared" si="537"/>
        <v>3975.159641824599</v>
      </c>
      <c r="CC573" s="49">
        <v>230</v>
      </c>
      <c r="CD573" s="41">
        <v>1</v>
      </c>
      <c r="CF573" s="42">
        <f t="shared" si="528"/>
        <v>1762974330.0881238</v>
      </c>
      <c r="CG573" s="42">
        <f t="shared" si="526"/>
        <v>405484095920.26849</v>
      </c>
      <c r="CH573" s="42">
        <f t="shared" si="525"/>
        <v>2698641339213456</v>
      </c>
      <c r="CI573" s="42">
        <f t="shared" si="530"/>
        <v>19.276802886003171</v>
      </c>
      <c r="CJ573" s="46">
        <f t="shared" si="527"/>
        <v>6655.3568102066765</v>
      </c>
    </row>
    <row r="574" spans="1:88">
      <c r="A574" s="52">
        <v>23.475000000000001</v>
      </c>
      <c r="B574" s="39">
        <f t="shared" si="531"/>
        <v>3.84</v>
      </c>
      <c r="C574" s="39">
        <f t="shared" si="532"/>
        <v>3.84</v>
      </c>
      <c r="D574" s="39">
        <f t="shared" si="533"/>
        <v>346.15296000000001</v>
      </c>
      <c r="E574" s="40">
        <f t="shared" si="534"/>
        <v>1.5740100733442866E+34</v>
      </c>
      <c r="F574" s="41">
        <f t="shared" si="535"/>
        <v>113.60000000000007</v>
      </c>
      <c r="G574" s="41">
        <v>568</v>
      </c>
      <c r="BU574" s="41">
        <v>286</v>
      </c>
      <c r="BV574" s="41">
        <v>1</v>
      </c>
      <c r="BX574" s="42">
        <f t="shared" si="538"/>
        <v>4878380674421.6895</v>
      </c>
      <c r="BY574" s="42">
        <f t="shared" si="536"/>
        <v>1395216872884603.2</v>
      </c>
      <c r="BZ574" s="42">
        <f t="shared" si="529"/>
        <v>6.3569233717565594E+18</v>
      </c>
      <c r="CA574" s="42">
        <f t="shared" si="539"/>
        <v>13.16246432091768</v>
      </c>
      <c r="CB574" s="46">
        <f t="shared" si="537"/>
        <v>4556.2259855800448</v>
      </c>
      <c r="CC574" s="41">
        <v>231</v>
      </c>
      <c r="CD574" s="41">
        <v>1</v>
      </c>
      <c r="CF574" s="42">
        <f t="shared" si="528"/>
        <v>1762974330.0881238</v>
      </c>
      <c r="CG574" s="42">
        <f t="shared" si="526"/>
        <v>407247070250.35657</v>
      </c>
      <c r="CH574" s="42">
        <f t="shared" si="525"/>
        <v>3103966490115497.5</v>
      </c>
      <c r="CI574" s="42">
        <f t="shared" si="530"/>
        <v>22.018666100853647</v>
      </c>
      <c r="CJ574" s="46">
        <f t="shared" si="527"/>
        <v>7621.8264460621485</v>
      </c>
    </row>
    <row r="575" spans="1:88">
      <c r="A575" s="52">
        <v>23.475000000000001</v>
      </c>
      <c r="B575" s="39">
        <f t="shared" si="531"/>
        <v>3.8450000000000002</v>
      </c>
      <c r="C575" s="39">
        <f t="shared" si="532"/>
        <v>3.8450000000000002</v>
      </c>
      <c r="D575" s="39">
        <f t="shared" si="533"/>
        <v>347.05498687500005</v>
      </c>
      <c r="E575" s="40">
        <f t="shared" si="534"/>
        <v>1.8080627819993449E+34</v>
      </c>
      <c r="F575" s="41">
        <f t="shared" si="535"/>
        <v>113.80000000000005</v>
      </c>
      <c r="G575" s="41">
        <v>569</v>
      </c>
      <c r="BU575" s="41">
        <v>287</v>
      </c>
      <c r="BV575" s="41">
        <v>1</v>
      </c>
      <c r="BX575" s="42">
        <f t="shared" si="538"/>
        <v>4878380674421.6895</v>
      </c>
      <c r="BY575" s="42">
        <f t="shared" si="536"/>
        <v>1400095253559024.7</v>
      </c>
      <c r="BZ575" s="42">
        <f t="shared" si="529"/>
        <v>7.3116954765153987E+18</v>
      </c>
      <c r="CA575" s="42">
        <f t="shared" si="539"/>
        <v>15.04742622483673</v>
      </c>
      <c r="CB575" s="46">
        <f t="shared" si="537"/>
        <v>5222.2843109632431</v>
      </c>
      <c r="CC575" s="41">
        <v>232</v>
      </c>
      <c r="CD575" s="41">
        <v>1</v>
      </c>
      <c r="CF575" s="42">
        <f t="shared" si="528"/>
        <v>1762974330.0881238</v>
      </c>
      <c r="CG575" s="42">
        <f t="shared" si="526"/>
        <v>409010044580.4447</v>
      </c>
      <c r="CH575" s="42">
        <f t="shared" si="525"/>
        <v>3570163806892272</v>
      </c>
      <c r="CI575" s="42">
        <f t="shared" si="530"/>
        <v>25.151036070907292</v>
      </c>
      <c r="CJ575" s="46">
        <f t="shared" si="527"/>
        <v>8728.7924934813836</v>
      </c>
    </row>
    <row r="576" spans="1:88">
      <c r="A576" s="52">
        <v>23.475000000000001</v>
      </c>
      <c r="B576" s="39">
        <f t="shared" si="531"/>
        <v>3.85</v>
      </c>
      <c r="C576" s="39">
        <f t="shared" si="532"/>
        <v>3.85</v>
      </c>
      <c r="D576" s="39">
        <f t="shared" si="533"/>
        <v>347.95818750000007</v>
      </c>
      <c r="E576" s="40">
        <f t="shared" si="534"/>
        <v>2.0769187434140099E+34</v>
      </c>
      <c r="F576" s="41">
        <f t="shared" si="535"/>
        <v>114.00000000000007</v>
      </c>
      <c r="G576" s="41">
        <v>570</v>
      </c>
      <c r="BU576" s="41">
        <v>288</v>
      </c>
      <c r="BV576" s="41">
        <v>1</v>
      </c>
      <c r="BX576" s="42">
        <f t="shared" si="538"/>
        <v>4878380674421.6895</v>
      </c>
      <c r="BY576" s="42">
        <f t="shared" si="536"/>
        <v>1404973634233446.5</v>
      </c>
      <c r="BZ576" s="42">
        <f t="shared" si="529"/>
        <v>8.4098544550151188E+18</v>
      </c>
      <c r="CA576" s="42">
        <f t="shared" si="539"/>
        <v>17.202566503414793</v>
      </c>
      <c r="CB576" s="46">
        <f t="shared" si="537"/>
        <v>5985.7738608764248</v>
      </c>
      <c r="CC576" s="41">
        <v>233</v>
      </c>
      <c r="CD576" s="41">
        <v>1</v>
      </c>
      <c r="CF576" s="42">
        <f t="shared" si="528"/>
        <v>1762974330.0881238</v>
      </c>
      <c r="CG576" s="42">
        <f t="shared" si="526"/>
        <v>410773018910.53284</v>
      </c>
      <c r="CH576" s="42">
        <f t="shared" si="525"/>
        <v>4106374245612836.5</v>
      </c>
      <c r="CI576" s="42">
        <f t="shared" si="530"/>
        <v>28.72959856537711</v>
      </c>
      <c r="CJ576" s="46">
        <f t="shared" si="527"/>
        <v>9996.6990444112216</v>
      </c>
    </row>
    <row r="577" spans="1:88">
      <c r="A577" s="52">
        <v>23.475000000000001</v>
      </c>
      <c r="B577" s="39">
        <f t="shared" si="531"/>
        <v>3.855</v>
      </c>
      <c r="C577" s="39">
        <f t="shared" si="532"/>
        <v>3.855</v>
      </c>
      <c r="D577" s="39">
        <f t="shared" si="533"/>
        <v>348.86256187500004</v>
      </c>
      <c r="E577" s="40">
        <f t="shared" si="534"/>
        <v>2.3857531440221822E+34</v>
      </c>
      <c r="F577" s="41">
        <f t="shared" si="535"/>
        <v>114.20000000000006</v>
      </c>
      <c r="G577" s="41">
        <v>571</v>
      </c>
      <c r="BU577" s="41">
        <v>289</v>
      </c>
      <c r="BV577" s="41">
        <v>1</v>
      </c>
      <c r="BX577" s="42">
        <f t="shared" si="538"/>
        <v>4878380674421.6895</v>
      </c>
      <c r="BY577" s="42">
        <f t="shared" si="536"/>
        <v>1409852014907868.2</v>
      </c>
      <c r="BZ577" s="42">
        <f t="shared" si="529"/>
        <v>9.6729319340562493E+18</v>
      </c>
      <c r="CA577" s="42">
        <f t="shared" si="539"/>
        <v>19.66664310965276</v>
      </c>
      <c r="CB577" s="46">
        <f t="shared" si="537"/>
        <v>6860.9554987147794</v>
      </c>
      <c r="CC577" s="41">
        <v>234</v>
      </c>
      <c r="CD577" s="41">
        <v>1</v>
      </c>
      <c r="CF577" s="42">
        <f t="shared" si="528"/>
        <v>1762974330.0881238</v>
      </c>
      <c r="CG577" s="42">
        <f t="shared" si="526"/>
        <v>412535993240.62097</v>
      </c>
      <c r="CH577" s="42">
        <f t="shared" si="525"/>
        <v>4723111295925886</v>
      </c>
      <c r="CI577" s="42">
        <f t="shared" si="530"/>
        <v>32.81798918586334</v>
      </c>
      <c r="CJ577" s="46">
        <f t="shared" si="527"/>
        <v>11448.967782966332</v>
      </c>
    </row>
    <row r="578" spans="1:88">
      <c r="A578" s="52">
        <v>23.475000000000001</v>
      </c>
      <c r="B578" s="39">
        <f t="shared" si="531"/>
        <v>3.86</v>
      </c>
      <c r="C578" s="39">
        <f t="shared" si="532"/>
        <v>3.86</v>
      </c>
      <c r="D578" s="39">
        <f t="shared" si="533"/>
        <v>349.76810999999998</v>
      </c>
      <c r="E578" s="40">
        <f t="shared" si="534"/>
        <v>2.7405107119672856E+34</v>
      </c>
      <c r="F578" s="41">
        <f t="shared" si="535"/>
        <v>114.40000000000005</v>
      </c>
      <c r="G578" s="41">
        <v>572</v>
      </c>
      <c r="BU578" s="49">
        <v>290</v>
      </c>
      <c r="BV578" s="41">
        <v>1</v>
      </c>
      <c r="BX578" s="42">
        <f t="shared" si="538"/>
        <v>4878380674421.6895</v>
      </c>
      <c r="BY578" s="42">
        <f t="shared" si="536"/>
        <v>1414730395582290</v>
      </c>
      <c r="BZ578" s="42">
        <f t="shared" si="529"/>
        <v>1.1125692519456289E+19</v>
      </c>
      <c r="CA578" s="42">
        <f t="shared" si="539"/>
        <v>22.483978349385559</v>
      </c>
      <c r="CB578" s="46">
        <f t="shared" si="537"/>
        <v>7864.1786125455064</v>
      </c>
      <c r="CC578" s="41">
        <v>235</v>
      </c>
      <c r="CD578" s="41">
        <v>1</v>
      </c>
      <c r="CF578" s="42">
        <f t="shared" si="528"/>
        <v>1762974330.0881238</v>
      </c>
      <c r="CG578" s="42">
        <f t="shared" si="526"/>
        <v>414298967570.70911</v>
      </c>
      <c r="CH578" s="42">
        <f t="shared" si="525"/>
        <v>5432467050515747</v>
      </c>
      <c r="CI578" s="42">
        <f t="shared" si="530"/>
        <v>37.488929523975543</v>
      </c>
      <c r="CJ578" s="46">
        <f t="shared" si="527"/>
        <v>13112.432025524125</v>
      </c>
    </row>
    <row r="579" spans="1:88">
      <c r="A579" s="52">
        <v>23.475000000000001</v>
      </c>
      <c r="B579" s="39">
        <f t="shared" si="531"/>
        <v>3.8650000000000002</v>
      </c>
      <c r="C579" s="39">
        <f t="shared" si="532"/>
        <v>3.8650000000000002</v>
      </c>
      <c r="D579" s="39">
        <f t="shared" si="533"/>
        <v>350.67483187500005</v>
      </c>
      <c r="E579" s="40">
        <f t="shared" si="534"/>
        <v>3.1480201466885737E+34</v>
      </c>
      <c r="F579" s="41">
        <f t="shared" si="535"/>
        <v>114.60000000000007</v>
      </c>
      <c r="G579" s="41">
        <v>573</v>
      </c>
      <c r="BU579" s="41">
        <v>291</v>
      </c>
      <c r="BV579" s="41">
        <v>1</v>
      </c>
      <c r="BX579" s="42">
        <f t="shared" si="538"/>
        <v>4878380674421.6895</v>
      </c>
      <c r="BY579" s="42">
        <f t="shared" si="536"/>
        <v>1419608776256711.7</v>
      </c>
      <c r="BZ579" s="42">
        <f t="shared" si="529"/>
        <v>1.2796619183249541E+19</v>
      </c>
      <c r="CA579" s="42">
        <f t="shared" si="539"/>
        <v>25.705258337987207</v>
      </c>
      <c r="CB579" s="46">
        <f t="shared" si="537"/>
        <v>9014.1871459771064</v>
      </c>
      <c r="CC579" s="41">
        <v>236</v>
      </c>
      <c r="CD579" s="41">
        <v>1</v>
      </c>
      <c r="CF579" s="42">
        <f t="shared" si="528"/>
        <v>1762974330.0881238</v>
      </c>
      <c r="CG579" s="42">
        <f t="shared" si="526"/>
        <v>416061941900.79724</v>
      </c>
      <c r="CH579" s="42">
        <f t="shared" si="525"/>
        <v>6248349210571043</v>
      </c>
      <c r="CI579" s="42">
        <f t="shared" si="530"/>
        <v>42.825525858094643</v>
      </c>
      <c r="CJ579" s="46">
        <f t="shared" si="527"/>
        <v>15017.834080245806</v>
      </c>
    </row>
    <row r="580" spans="1:88">
      <c r="A580" s="52">
        <v>23.475000000000001</v>
      </c>
      <c r="B580" s="39">
        <f t="shared" si="531"/>
        <v>3.87</v>
      </c>
      <c r="C580" s="39">
        <f t="shared" si="532"/>
        <v>3.87</v>
      </c>
      <c r="D580" s="39">
        <f t="shared" si="533"/>
        <v>351.58272750000003</v>
      </c>
      <c r="E580" s="40">
        <f t="shared" si="534"/>
        <v>3.6161255639986898E+34</v>
      </c>
      <c r="F580" s="41">
        <f t="shared" si="535"/>
        <v>114.80000000000005</v>
      </c>
      <c r="G580" s="41">
        <v>574</v>
      </c>
      <c r="BU580" s="41">
        <v>292</v>
      </c>
      <c r="BV580" s="41">
        <v>1</v>
      </c>
      <c r="BX580" s="42">
        <f t="shared" si="538"/>
        <v>4878380674421.6895</v>
      </c>
      <c r="BY580" s="42">
        <f t="shared" si="536"/>
        <v>1424487156931133.2</v>
      </c>
      <c r="BZ580" s="42">
        <f t="shared" si="529"/>
        <v>1.4718471518395111E+19</v>
      </c>
      <c r="CA580" s="42">
        <f t="shared" si="539"/>
        <v>29.388447400978212</v>
      </c>
      <c r="CB580" s="46">
        <f t="shared" si="537"/>
        <v>10332.470494226207</v>
      </c>
      <c r="CC580" s="41">
        <v>237</v>
      </c>
      <c r="CD580" s="41">
        <v>1</v>
      </c>
      <c r="CF580" s="42">
        <f t="shared" si="528"/>
        <v>1762974330.0881238</v>
      </c>
      <c r="CG580" s="42">
        <f t="shared" si="526"/>
        <v>417824916230.88531</v>
      </c>
      <c r="CH580" s="42">
        <f t="shared" si="525"/>
        <v>7186753671091337</v>
      </c>
      <c r="CI580" s="42">
        <f t="shared" si="530"/>
        <v>48.922753664327239</v>
      </c>
      <c r="CJ580" s="46">
        <f t="shared" si="527"/>
        <v>17200.395170114793</v>
      </c>
    </row>
    <row r="581" spans="1:88">
      <c r="A581" s="52">
        <v>23.475000000000001</v>
      </c>
      <c r="B581" s="39">
        <f t="shared" si="531"/>
        <v>3.875</v>
      </c>
      <c r="C581" s="39">
        <f t="shared" si="532"/>
        <v>3.875</v>
      </c>
      <c r="D581" s="39">
        <f t="shared" si="533"/>
        <v>352.49179687500003</v>
      </c>
      <c r="E581" s="40">
        <f t="shared" si="534"/>
        <v>4.1538374868280207E+34</v>
      </c>
      <c r="F581" s="41">
        <f t="shared" si="535"/>
        <v>115.00000000000007</v>
      </c>
      <c r="G581" s="41">
        <v>575</v>
      </c>
      <c r="BU581" s="41">
        <v>293</v>
      </c>
      <c r="BV581" s="41">
        <v>1</v>
      </c>
      <c r="BX581" s="42">
        <f t="shared" si="538"/>
        <v>4878380674421.6895</v>
      </c>
      <c r="BY581" s="42">
        <f t="shared" si="536"/>
        <v>1429365537605555</v>
      </c>
      <c r="BZ581" s="42">
        <f t="shared" si="529"/>
        <v>1.6928927799056409E+19</v>
      </c>
      <c r="CA581" s="42">
        <f t="shared" si="539"/>
        <v>33.599833956157788</v>
      </c>
      <c r="CB581" s="46">
        <f t="shared" si="537"/>
        <v>11843.665845907699</v>
      </c>
      <c r="CC581" s="41">
        <v>238</v>
      </c>
      <c r="CD581" s="41">
        <v>1</v>
      </c>
      <c r="CF581" s="42">
        <f t="shared" si="528"/>
        <v>1762974330.0881238</v>
      </c>
      <c r="CG581" s="42">
        <f t="shared" si="526"/>
        <v>419587890560.97345</v>
      </c>
      <c r="CH581" s="42">
        <f t="shared" si="525"/>
        <v>8266078026882983</v>
      </c>
      <c r="CI581" s="42">
        <f t="shared" si="530"/>
        <v>55.889154552608389</v>
      </c>
      <c r="CJ581" s="46">
        <f t="shared" si="527"/>
        <v>19700.46851407352</v>
      </c>
    </row>
    <row r="582" spans="1:88">
      <c r="A582" s="52">
        <v>23.475000000000001</v>
      </c>
      <c r="B582" s="39">
        <f t="shared" si="531"/>
        <v>3.88</v>
      </c>
      <c r="C582" s="39">
        <f t="shared" si="532"/>
        <v>3.88</v>
      </c>
      <c r="D582" s="39">
        <f t="shared" si="533"/>
        <v>353.40204</v>
      </c>
      <c r="E582" s="40">
        <f t="shared" si="534"/>
        <v>4.7715062880443663E+34</v>
      </c>
      <c r="F582" s="41">
        <f t="shared" si="535"/>
        <v>115.20000000000006</v>
      </c>
      <c r="G582" s="41">
        <v>576</v>
      </c>
      <c r="BU582" s="41">
        <v>294</v>
      </c>
      <c r="BV582" s="41">
        <v>1</v>
      </c>
      <c r="BX582" s="42">
        <f t="shared" si="538"/>
        <v>4878380674421.6895</v>
      </c>
      <c r="BY582" s="42">
        <f t="shared" si="536"/>
        <v>1434243918279976.7</v>
      </c>
      <c r="BZ582" s="42">
        <f t="shared" si="529"/>
        <v>1.9471323426271465E+19</v>
      </c>
      <c r="CA582" s="42">
        <f t="shared" si="539"/>
        <v>38.415226795793174</v>
      </c>
      <c r="CB582" s="46">
        <f t="shared" si="537"/>
        <v>13576.019516695971</v>
      </c>
      <c r="CC582" s="41">
        <v>239</v>
      </c>
      <c r="CD582" s="41">
        <v>1</v>
      </c>
      <c r="CF582" s="42">
        <f t="shared" si="528"/>
        <v>1762974330.0881238</v>
      </c>
      <c r="CG582" s="42">
        <f t="shared" si="526"/>
        <v>421350864891.06158</v>
      </c>
      <c r="CH582" s="42">
        <f t="shared" si="525"/>
        <v>9507482141734080</v>
      </c>
      <c r="CI582" s="42">
        <f t="shared" si="530"/>
        <v>63.848776053340266</v>
      </c>
      <c r="CJ582" s="46">
        <f t="shared" si="527"/>
        <v>22564.2877087536</v>
      </c>
    </row>
    <row r="583" spans="1:88">
      <c r="A583" s="52">
        <v>23.475000000000001</v>
      </c>
      <c r="B583" s="39">
        <f t="shared" si="531"/>
        <v>3.8850000000000002</v>
      </c>
      <c r="C583" s="39">
        <f t="shared" si="532"/>
        <v>3.8850000000000002</v>
      </c>
      <c r="D583" s="39">
        <f t="shared" si="533"/>
        <v>354.31345687500004</v>
      </c>
      <c r="E583" s="40">
        <f t="shared" si="534"/>
        <v>5.481021423934573E+34</v>
      </c>
      <c r="F583" s="41">
        <f t="shared" si="535"/>
        <v>115.40000000000005</v>
      </c>
      <c r="G583" s="41">
        <v>577</v>
      </c>
      <c r="BU583" s="41">
        <v>295</v>
      </c>
      <c r="BV583" s="41">
        <v>1</v>
      </c>
      <c r="BX583" s="42">
        <f t="shared" si="538"/>
        <v>4878380674421.6895</v>
      </c>
      <c r="BY583" s="42">
        <f t="shared" si="536"/>
        <v>1439122298954398.5</v>
      </c>
      <c r="BZ583" s="42">
        <f t="shared" si="529"/>
        <v>2.2395500226988446E+19</v>
      </c>
      <c r="CA583" s="42">
        <f t="shared" si="539"/>
        <v>43.921323411298914</v>
      </c>
      <c r="CB583" s="46">
        <f t="shared" si="537"/>
        <v>15561.915928382186</v>
      </c>
      <c r="CC583" s="49">
        <v>240</v>
      </c>
      <c r="CD583" s="41">
        <v>14</v>
      </c>
      <c r="CF583" s="42">
        <f t="shared" si="528"/>
        <v>24681640621.233734</v>
      </c>
      <c r="CG583" s="42">
        <f t="shared" si="526"/>
        <v>5923593749096.0957</v>
      </c>
      <c r="CH583" s="42">
        <f t="shared" si="525"/>
        <v>1.0935302845209164E+16</v>
      </c>
      <c r="CI583" s="42">
        <f t="shared" si="530"/>
        <v>5.2102420744006608</v>
      </c>
      <c r="CJ583" s="46">
        <f t="shared" si="527"/>
        <v>1846.0588805364691</v>
      </c>
    </row>
    <row r="584" spans="1:88">
      <c r="A584" s="52">
        <v>23.475000000000001</v>
      </c>
      <c r="B584" s="39">
        <f t="shared" si="531"/>
        <v>3.89</v>
      </c>
      <c r="C584" s="39">
        <f t="shared" si="532"/>
        <v>3.89</v>
      </c>
      <c r="D584" s="39">
        <f t="shared" si="533"/>
        <v>355.22604750000005</v>
      </c>
      <c r="E584" s="40">
        <f t="shared" si="534"/>
        <v>6.2960402933771512E+34</v>
      </c>
      <c r="F584" s="41">
        <f t="shared" si="535"/>
        <v>115.60000000000007</v>
      </c>
      <c r="G584" s="41">
        <v>578</v>
      </c>
      <c r="BU584" s="41">
        <v>296</v>
      </c>
      <c r="BV584" s="41">
        <v>1</v>
      </c>
      <c r="BX584" s="42">
        <f t="shared" si="538"/>
        <v>4878380674421.6895</v>
      </c>
      <c r="BY584" s="42">
        <f t="shared" si="536"/>
        <v>1444000679628820</v>
      </c>
      <c r="BZ584" s="42">
        <f t="shared" si="529"/>
        <v>2.5758783245971915E+19</v>
      </c>
      <c r="CA584" s="42">
        <f t="shared" si="539"/>
        <v>50.217275119171283</v>
      </c>
      <c r="CB584" s="46">
        <f t="shared" si="537"/>
        <v>17838.484156803308</v>
      </c>
      <c r="CC584" s="41">
        <v>241</v>
      </c>
      <c r="CD584" s="41">
        <v>1</v>
      </c>
      <c r="CF584" s="42">
        <f t="shared" si="528"/>
        <v>24681640621.233734</v>
      </c>
      <c r="CG584" s="42">
        <f t="shared" si="526"/>
        <v>5948275389717.3301</v>
      </c>
      <c r="CH584" s="42">
        <f t="shared" si="525"/>
        <v>1.2577530881822178E+16</v>
      </c>
      <c r="CI584" s="42">
        <f t="shared" si="530"/>
        <v>5.9525016123909058</v>
      </c>
      <c r="CJ584" s="46">
        <f t="shared" si="527"/>
        <v>2114.4836205069987</v>
      </c>
    </row>
    <row r="585" spans="1:88">
      <c r="A585" s="52">
        <v>23.475000000000001</v>
      </c>
      <c r="B585" s="39">
        <f t="shared" si="531"/>
        <v>3.895</v>
      </c>
      <c r="C585" s="39">
        <f t="shared" si="532"/>
        <v>3.895</v>
      </c>
      <c r="D585" s="39">
        <f t="shared" si="533"/>
        <v>356.13981187500002</v>
      </c>
      <c r="E585" s="40">
        <f t="shared" si="534"/>
        <v>7.2322511279973833E+34</v>
      </c>
      <c r="F585" s="41">
        <f t="shared" si="535"/>
        <v>115.80000000000005</v>
      </c>
      <c r="G585" s="41">
        <v>579</v>
      </c>
      <c r="BU585" s="41">
        <v>297</v>
      </c>
      <c r="BV585" s="41">
        <v>1</v>
      </c>
      <c r="BX585" s="42">
        <f t="shared" si="538"/>
        <v>4878380674421.6895</v>
      </c>
      <c r="BY585" s="42">
        <f t="shared" si="536"/>
        <v>1448879060303241.7</v>
      </c>
      <c r="BZ585" s="42">
        <f t="shared" si="529"/>
        <v>2.9627104167518855E+19</v>
      </c>
      <c r="CA585" s="42">
        <f t="shared" si="539"/>
        <v>57.416477312277998</v>
      </c>
      <c r="CB585" s="46">
        <f t="shared" si="537"/>
        <v>20448.293428519893</v>
      </c>
      <c r="CC585" s="41">
        <v>242</v>
      </c>
      <c r="CD585" s="41">
        <v>1</v>
      </c>
      <c r="CF585" s="42">
        <f t="shared" si="528"/>
        <v>24681640621.233734</v>
      </c>
      <c r="CG585" s="42">
        <f t="shared" si="526"/>
        <v>5972957030338.5635</v>
      </c>
      <c r="CH585" s="42">
        <f t="shared" si="525"/>
        <v>1.4466359456796264E+16</v>
      </c>
      <c r="CI585" s="42">
        <f t="shared" si="530"/>
        <v>6.8006329722791641</v>
      </c>
      <c r="CJ585" s="46">
        <f t="shared" si="527"/>
        <v>2421.9761473784238</v>
      </c>
    </row>
    <row r="586" spans="1:88">
      <c r="A586" s="52">
        <v>23.475000000000001</v>
      </c>
      <c r="B586" s="39">
        <f t="shared" si="531"/>
        <v>3.9</v>
      </c>
      <c r="C586" s="39">
        <f t="shared" si="532"/>
        <v>3.9</v>
      </c>
      <c r="D586" s="39">
        <f t="shared" si="533"/>
        <v>357.05475000000001</v>
      </c>
      <c r="E586" s="40">
        <f t="shared" si="534"/>
        <v>8.3076749736560452E+34</v>
      </c>
      <c r="F586" s="41">
        <f t="shared" si="535"/>
        <v>116.00000000000007</v>
      </c>
      <c r="G586" s="41">
        <v>580</v>
      </c>
      <c r="BU586" s="41">
        <v>298</v>
      </c>
      <c r="BV586" s="41">
        <v>1</v>
      </c>
      <c r="BX586" s="42">
        <f t="shared" si="538"/>
        <v>4878380674421.6895</v>
      </c>
      <c r="BY586" s="42">
        <f t="shared" si="536"/>
        <v>1453757440977663.5</v>
      </c>
      <c r="BZ586" s="42">
        <f t="shared" si="529"/>
        <v>3.4076293376165175E+19</v>
      </c>
      <c r="CA586" s="42">
        <f t="shared" si="539"/>
        <v>65.648617239670742</v>
      </c>
      <c r="CB586" s="46">
        <f t="shared" si="537"/>
        <v>23440.150616356328</v>
      </c>
      <c r="CC586" s="41">
        <v>243</v>
      </c>
      <c r="CD586" s="41">
        <v>1</v>
      </c>
      <c r="CF586" s="42">
        <f t="shared" si="528"/>
        <v>24681640621.233734</v>
      </c>
      <c r="CG586" s="42">
        <f t="shared" si="526"/>
        <v>5997638670959.7979</v>
      </c>
      <c r="CH586" s="42">
        <f t="shared" si="525"/>
        <v>1.6638815125080594E+16</v>
      </c>
      <c r="CI586" s="42">
        <f t="shared" si="530"/>
        <v>7.7697542601099068</v>
      </c>
      <c r="CJ586" s="46">
        <f t="shared" si="527"/>
        <v>2774.2276649049777</v>
      </c>
    </row>
    <row r="587" spans="1:88">
      <c r="A587" s="52">
        <v>23.475000000000001</v>
      </c>
      <c r="B587" s="39">
        <f t="shared" si="531"/>
        <v>3.9050000000000002</v>
      </c>
      <c r="C587" s="39">
        <f t="shared" si="532"/>
        <v>3.9050000000000002</v>
      </c>
      <c r="D587" s="39">
        <f t="shared" si="533"/>
        <v>357.97086187500003</v>
      </c>
      <c r="E587" s="40">
        <f t="shared" si="534"/>
        <v>9.5430125760887362E+34</v>
      </c>
      <c r="F587" s="41">
        <f t="shared" si="535"/>
        <v>116.20000000000006</v>
      </c>
      <c r="G587" s="41">
        <v>581</v>
      </c>
      <c r="BU587" s="41">
        <v>299</v>
      </c>
      <c r="BV587" s="41">
        <v>1</v>
      </c>
      <c r="BX587" s="42">
        <f t="shared" si="538"/>
        <v>4878380674421.6895</v>
      </c>
      <c r="BY587" s="42">
        <f t="shared" si="536"/>
        <v>1458635821652085.2</v>
      </c>
      <c r="BZ587" s="42">
        <f t="shared" si="529"/>
        <v>3.9193565968860889E+19</v>
      </c>
      <c r="CA587" s="42">
        <f t="shared" si="539"/>
        <v>75.062016384957474</v>
      </c>
      <c r="CB587" s="46">
        <f t="shared" si="537"/>
        <v>26870.014699398602</v>
      </c>
      <c r="CC587" s="41">
        <v>244</v>
      </c>
      <c r="CD587" s="41">
        <v>1</v>
      </c>
      <c r="CF587" s="42">
        <f t="shared" si="528"/>
        <v>24681640621.233734</v>
      </c>
      <c r="CG587" s="42">
        <f t="shared" si="526"/>
        <v>6022320311581.0312</v>
      </c>
      <c r="CH587" s="42">
        <f t="shared" si="525"/>
        <v>1.9137483383232784E+16</v>
      </c>
      <c r="CI587" s="42">
        <f t="shared" si="530"/>
        <v>8.877144687766469</v>
      </c>
      <c r="CJ587" s="46">
        <f t="shared" si="527"/>
        <v>3177.7591348688406</v>
      </c>
    </row>
    <row r="588" spans="1:88">
      <c r="A588" s="52">
        <v>23.475000000000001</v>
      </c>
      <c r="B588" s="39">
        <f t="shared" si="531"/>
        <v>3.91</v>
      </c>
      <c r="C588" s="39">
        <f t="shared" si="532"/>
        <v>3.91</v>
      </c>
      <c r="D588" s="39">
        <f t="shared" si="533"/>
        <v>358.88814750000006</v>
      </c>
      <c r="E588" s="40">
        <f t="shared" si="534"/>
        <v>1.096204284786915E+35</v>
      </c>
      <c r="F588" s="41">
        <f t="shared" si="535"/>
        <v>116.40000000000005</v>
      </c>
      <c r="G588" s="41">
        <v>582</v>
      </c>
      <c r="BU588" s="49">
        <v>300</v>
      </c>
      <c r="BV588" s="41">
        <v>14</v>
      </c>
      <c r="BX588" s="42">
        <f t="shared" si="538"/>
        <v>68297329441903.656</v>
      </c>
      <c r="BY588" s="42">
        <f t="shared" si="536"/>
        <v>2.0489198832571096E+16</v>
      </c>
      <c r="BZ588" s="42">
        <f t="shared" si="529"/>
        <v>4.507923083012862E+19</v>
      </c>
      <c r="CA588" s="42">
        <f t="shared" si="539"/>
        <v>6.1304507037637821</v>
      </c>
      <c r="CB588" s="46">
        <f t="shared" si="537"/>
        <v>2200.1460964138555</v>
      </c>
      <c r="CC588" s="41">
        <v>245</v>
      </c>
      <c r="CD588" s="41">
        <v>1</v>
      </c>
      <c r="CF588" s="42">
        <f t="shared" si="528"/>
        <v>24681640621.233734</v>
      </c>
      <c r="CG588" s="42">
        <f t="shared" si="526"/>
        <v>6047001952202.2646</v>
      </c>
      <c r="CH588" s="42">
        <f t="shared" si="525"/>
        <v>2.2011343178773656E+16</v>
      </c>
      <c r="CI588" s="42">
        <f t="shared" si="530"/>
        <v>10.142553807967378</v>
      </c>
      <c r="CJ588" s="46">
        <f t="shared" si="527"/>
        <v>3640.0423470604833</v>
      </c>
    </row>
    <row r="589" spans="1:88">
      <c r="A589" s="52">
        <v>23.475000000000001</v>
      </c>
      <c r="B589" s="39">
        <f t="shared" si="531"/>
        <v>3.915</v>
      </c>
      <c r="C589" s="39">
        <f t="shared" si="532"/>
        <v>3.915</v>
      </c>
      <c r="D589" s="39">
        <f t="shared" si="533"/>
        <v>359.80660687500006</v>
      </c>
      <c r="E589" s="40">
        <f t="shared" si="534"/>
        <v>1.2592080586754306E+35</v>
      </c>
      <c r="F589" s="41">
        <f t="shared" si="535"/>
        <v>116.60000000000007</v>
      </c>
      <c r="G589" s="41">
        <v>583</v>
      </c>
      <c r="BU589" s="41">
        <v>301</v>
      </c>
      <c r="BX589" s="42"/>
      <c r="BY589" s="42"/>
      <c r="BZ589" s="42"/>
      <c r="CB589" s="46"/>
      <c r="CC589" s="41">
        <v>246</v>
      </c>
      <c r="CD589" s="41">
        <v>1</v>
      </c>
      <c r="CF589" s="42">
        <f t="shared" si="528"/>
        <v>24681640621.233734</v>
      </c>
      <c r="CG589" s="42">
        <f t="shared" si="526"/>
        <v>6071683592823.499</v>
      </c>
      <c r="CH589" s="42">
        <f t="shared" si="525"/>
        <v>2.5316726685004544E+16</v>
      </c>
      <c r="CI589" s="42">
        <f t="shared" si="530"/>
        <v>11.588555039716644</v>
      </c>
      <c r="CJ589" s="46">
        <f t="shared" si="527"/>
        <v>4169.6386674246269</v>
      </c>
    </row>
    <row r="590" spans="1:88">
      <c r="A590" s="52">
        <v>23.475000000000001</v>
      </c>
      <c r="B590" s="39">
        <f t="shared" si="531"/>
        <v>3.92</v>
      </c>
      <c r="C590" s="39">
        <f t="shared" si="532"/>
        <v>3.92</v>
      </c>
      <c r="D590" s="39">
        <f t="shared" si="533"/>
        <v>360.72624000000002</v>
      </c>
      <c r="E590" s="40">
        <f t="shared" si="534"/>
        <v>1.4464502255994772E+35</v>
      </c>
      <c r="F590" s="41">
        <f t="shared" si="535"/>
        <v>116.80000000000005</v>
      </c>
      <c r="G590" s="41">
        <v>584</v>
      </c>
      <c r="CC590" s="41">
        <v>247</v>
      </c>
      <c r="CD590" s="41">
        <v>1</v>
      </c>
      <c r="CF590" s="42">
        <f t="shared" si="528"/>
        <v>24681640621.233734</v>
      </c>
      <c r="CG590" s="42">
        <f t="shared" si="526"/>
        <v>6096365233444.7324</v>
      </c>
      <c r="CH590" s="42">
        <f t="shared" si="525"/>
        <v>2.9118423142819708E+16</v>
      </c>
      <c r="CI590" s="42">
        <f t="shared" si="530"/>
        <v>13.240949833389697</v>
      </c>
      <c r="CJ590" s="46">
        <f t="shared" si="527"/>
        <v>4776.3580474272921</v>
      </c>
    </row>
    <row r="591" spans="1:88">
      <c r="A591" s="52">
        <v>23.475000000000001</v>
      </c>
      <c r="B591" s="39">
        <f t="shared" si="531"/>
        <v>3.9250000000000003</v>
      </c>
      <c r="C591" s="39">
        <f t="shared" si="532"/>
        <v>3.9250000000000003</v>
      </c>
      <c r="D591" s="39">
        <f t="shared" si="533"/>
        <v>361.64704687500006</v>
      </c>
      <c r="E591" s="40">
        <f t="shared" si="534"/>
        <v>1.6615349947312098E+35</v>
      </c>
      <c r="F591" s="41">
        <f t="shared" si="535"/>
        <v>117.00000000000006</v>
      </c>
      <c r="G591" s="41">
        <v>585</v>
      </c>
      <c r="CC591" s="41">
        <v>248</v>
      </c>
      <c r="CD591" s="41">
        <v>1</v>
      </c>
      <c r="CF591" s="42">
        <f t="shared" si="528"/>
        <v>24681640621.233734</v>
      </c>
      <c r="CG591" s="42">
        <f t="shared" si="526"/>
        <v>6121046874065.9658</v>
      </c>
      <c r="CH591" s="42">
        <f t="shared" si="525"/>
        <v>3.3490948392790436E+16</v>
      </c>
      <c r="CI591" s="42">
        <f t="shared" si="530"/>
        <v>15.129229735578715</v>
      </c>
      <c r="CJ591" s="46">
        <f t="shared" si="527"/>
        <v>5471.4412553654802</v>
      </c>
    </row>
    <row r="592" spans="1:88">
      <c r="A592" s="52">
        <v>23.475000000000001</v>
      </c>
      <c r="B592" s="39">
        <f t="shared" si="531"/>
        <v>3.93</v>
      </c>
      <c r="C592" s="39">
        <f t="shared" si="532"/>
        <v>3.93</v>
      </c>
      <c r="D592" s="39">
        <f t="shared" si="533"/>
        <v>362.56902750000006</v>
      </c>
      <c r="E592" s="40">
        <f t="shared" si="534"/>
        <v>1.908602515217748E+35</v>
      </c>
      <c r="F592" s="41">
        <f t="shared" si="535"/>
        <v>117.20000000000006</v>
      </c>
      <c r="G592" s="41">
        <v>586</v>
      </c>
      <c r="CC592" s="41">
        <v>249</v>
      </c>
      <c r="CD592" s="41">
        <v>1</v>
      </c>
      <c r="CF592" s="42">
        <f t="shared" si="528"/>
        <v>24681640621.233734</v>
      </c>
      <c r="CG592" s="42">
        <f t="shared" si="526"/>
        <v>6145728514687.2002</v>
      </c>
      <c r="CH592" s="42">
        <f t="shared" si="525"/>
        <v>3.8520004965994824E+16</v>
      </c>
      <c r="CI592" s="42">
        <f t="shared" si="530"/>
        <v>17.287104655564036</v>
      </c>
      <c r="CJ592" s="46">
        <f t="shared" si="527"/>
        <v>6267.7687232585768</v>
      </c>
    </row>
    <row r="593" spans="1:88">
      <c r="A593" s="52">
        <v>23.475000000000001</v>
      </c>
      <c r="B593" s="39">
        <f t="shared" si="531"/>
        <v>3.9350000000000001</v>
      </c>
      <c r="C593" s="39">
        <f t="shared" si="532"/>
        <v>3.9350000000000001</v>
      </c>
      <c r="D593" s="39">
        <f t="shared" si="533"/>
        <v>363.49218187500003</v>
      </c>
      <c r="E593" s="40">
        <f t="shared" si="534"/>
        <v>2.1924085695738303E+35</v>
      </c>
      <c r="F593" s="41">
        <f t="shared" si="535"/>
        <v>117.40000000000006</v>
      </c>
      <c r="G593" s="41">
        <v>587</v>
      </c>
      <c r="CC593" s="49">
        <v>250</v>
      </c>
      <c r="CD593" s="41">
        <v>1</v>
      </c>
      <c r="CF593" s="42">
        <f t="shared" si="528"/>
        <v>24681640621.233734</v>
      </c>
      <c r="CG593" s="42">
        <f t="shared" si="526"/>
        <v>6170410155308.4336</v>
      </c>
      <c r="CH593" s="42">
        <f t="shared" si="525"/>
        <v>4.4304161334257992E+16</v>
      </c>
      <c r="CI593" s="42">
        <f t="shared" si="530"/>
        <v>19.753106826617238</v>
      </c>
      <c r="CJ593" s="46">
        <f t="shared" si="527"/>
        <v>7180.0998992170571</v>
      </c>
    </row>
    <row r="594" spans="1:88">
      <c r="A594" s="52">
        <v>23.475000000000001</v>
      </c>
      <c r="B594" s="39">
        <f t="shared" si="531"/>
        <v>3.94</v>
      </c>
      <c r="C594" s="39">
        <f t="shared" si="532"/>
        <v>3.94</v>
      </c>
      <c r="D594" s="39">
        <f t="shared" si="533"/>
        <v>364.41651000000002</v>
      </c>
      <c r="E594" s="40">
        <f t="shared" si="534"/>
        <v>2.5184161173508619E+35</v>
      </c>
      <c r="F594" s="41">
        <f t="shared" si="535"/>
        <v>117.60000000000007</v>
      </c>
      <c r="G594" s="41">
        <v>588</v>
      </c>
      <c r="CC594" s="41">
        <v>251</v>
      </c>
      <c r="CD594" s="41">
        <v>1</v>
      </c>
      <c r="CF594" s="42">
        <f t="shared" si="528"/>
        <v>24681640621.233734</v>
      </c>
      <c r="CG594" s="42">
        <f t="shared" si="526"/>
        <v>6195091795929.667</v>
      </c>
      <c r="CH594" s="42">
        <f t="shared" si="525"/>
        <v>5.0956783212729472E+16</v>
      </c>
      <c r="CI594" s="42">
        <f t="shared" si="530"/>
        <v>22.571281317776016</v>
      </c>
      <c r="CJ594" s="46">
        <f t="shared" si="527"/>
        <v>8225.3475640521374</v>
      </c>
    </row>
    <row r="595" spans="1:88">
      <c r="A595" s="52">
        <v>23.475000000000001</v>
      </c>
      <c r="B595" s="39">
        <f t="shared" si="531"/>
        <v>3.9449999999999998</v>
      </c>
      <c r="C595" s="39">
        <f t="shared" si="532"/>
        <v>3.9449999999999998</v>
      </c>
      <c r="D595" s="39">
        <f t="shared" si="533"/>
        <v>365.34201187499997</v>
      </c>
      <c r="E595" s="40">
        <f t="shared" si="534"/>
        <v>2.8929004511989552E+35</v>
      </c>
      <c r="F595" s="41">
        <f t="shared" si="535"/>
        <v>117.80000000000007</v>
      </c>
      <c r="G595" s="41">
        <v>589</v>
      </c>
      <c r="CC595" s="41">
        <v>252</v>
      </c>
      <c r="CD595" s="41">
        <v>1</v>
      </c>
      <c r="CF595" s="42">
        <f t="shared" si="528"/>
        <v>24681640621.233734</v>
      </c>
      <c r="CG595" s="42">
        <f t="shared" si="526"/>
        <v>6219773436550.9014</v>
      </c>
      <c r="CH595" s="42">
        <f t="shared" si="525"/>
        <v>5.8608254744093752E+16</v>
      </c>
      <c r="CI595" s="42">
        <f t="shared" si="530"/>
        <v>25.791975509850207</v>
      </c>
      <c r="CJ595" s="46">
        <f t="shared" si="527"/>
        <v>9422.8922229994023</v>
      </c>
    </row>
    <row r="596" spans="1:88">
      <c r="A596" s="52">
        <v>23.475000000000001</v>
      </c>
      <c r="B596" s="39">
        <f t="shared" si="531"/>
        <v>3.95</v>
      </c>
      <c r="C596" s="39">
        <f t="shared" si="532"/>
        <v>3.95</v>
      </c>
      <c r="D596" s="39">
        <f t="shared" si="533"/>
        <v>366.26868750000006</v>
      </c>
      <c r="E596" s="40">
        <f t="shared" si="534"/>
        <v>3.3230699894624195E+35</v>
      </c>
      <c r="F596" s="41">
        <f t="shared" si="535"/>
        <v>118.00000000000006</v>
      </c>
      <c r="G596" s="41">
        <v>590</v>
      </c>
      <c r="CC596" s="41">
        <v>253</v>
      </c>
      <c r="CD596" s="41">
        <v>1</v>
      </c>
      <c r="CF596" s="42">
        <f t="shared" si="528"/>
        <v>24681640621.233734</v>
      </c>
      <c r="CG596" s="42">
        <f t="shared" si="526"/>
        <v>6244455077172.1348</v>
      </c>
      <c r="CH596" s="42">
        <f t="shared" si="525"/>
        <v>6.740853307083936E+16</v>
      </c>
      <c r="CI596" s="42">
        <f t="shared" si="530"/>
        <v>29.472741731350023</v>
      </c>
      <c r="CJ596" s="46">
        <f t="shared" si="527"/>
        <v>10794.942430968053</v>
      </c>
    </row>
    <row r="597" spans="1:88">
      <c r="A597" s="52">
        <v>23.475000000000001</v>
      </c>
      <c r="B597" s="39">
        <f t="shared" si="531"/>
        <v>3.9550000000000001</v>
      </c>
      <c r="C597" s="39">
        <f t="shared" si="532"/>
        <v>3.9550000000000001</v>
      </c>
      <c r="D597" s="39">
        <f t="shared" si="533"/>
        <v>367.19653687499999</v>
      </c>
      <c r="E597" s="40">
        <f t="shared" si="534"/>
        <v>3.8172050304354967E+35</v>
      </c>
      <c r="F597" s="41">
        <f t="shared" si="535"/>
        <v>118.20000000000007</v>
      </c>
      <c r="G597" s="41">
        <v>591</v>
      </c>
      <c r="CC597" s="41">
        <v>254</v>
      </c>
      <c r="CD597" s="41">
        <v>1</v>
      </c>
      <c r="CF597" s="42">
        <f t="shared" si="528"/>
        <v>24681640621.233734</v>
      </c>
      <c r="CG597" s="42">
        <f t="shared" si="526"/>
        <v>6269136717793.3682</v>
      </c>
      <c r="CH597" s="42">
        <f t="shared" si="525"/>
        <v>7.7530086331048096E+16</v>
      </c>
      <c r="CI597" s="42">
        <f t="shared" si="530"/>
        <v>33.679369287944702</v>
      </c>
      <c r="CJ597" s="46">
        <f t="shared" si="527"/>
        <v>12366.947766667528</v>
      </c>
    </row>
    <row r="598" spans="1:88">
      <c r="A598" s="52">
        <v>23.475000000000001</v>
      </c>
      <c r="B598" s="39">
        <f t="shared" si="531"/>
        <v>3.96</v>
      </c>
      <c r="C598" s="39">
        <f t="shared" si="532"/>
        <v>3.96</v>
      </c>
      <c r="D598" s="39">
        <f t="shared" si="533"/>
        <v>368.12556000000001</v>
      </c>
      <c r="E598" s="40">
        <f t="shared" si="534"/>
        <v>4.3848171391476628E+35</v>
      </c>
      <c r="F598" s="41">
        <f t="shared" si="535"/>
        <v>118.40000000000006</v>
      </c>
      <c r="G598" s="41">
        <v>592</v>
      </c>
      <c r="CC598" s="41">
        <v>255</v>
      </c>
      <c r="CD598" s="41">
        <v>1</v>
      </c>
      <c r="CF598" s="42">
        <f t="shared" si="528"/>
        <v>24681640621.233734</v>
      </c>
      <c r="CG598" s="42">
        <f t="shared" si="526"/>
        <v>6293818358414.6025</v>
      </c>
      <c r="CH598" s="42">
        <f t="shared" si="525"/>
        <v>8.9171272621937344E+16</v>
      </c>
      <c r="CI598" s="42">
        <f t="shared" si="530"/>
        <v>38.487064449761768</v>
      </c>
      <c r="CJ598" s="46">
        <f t="shared" si="527"/>
        <v>14168.072153324643</v>
      </c>
    </row>
    <row r="599" spans="1:88">
      <c r="A599" s="52">
        <v>23.475000000000001</v>
      </c>
      <c r="B599" s="39">
        <f t="shared" si="531"/>
        <v>3.9649999999999999</v>
      </c>
      <c r="C599" s="39">
        <f t="shared" si="532"/>
        <v>3.9649999999999999</v>
      </c>
      <c r="D599" s="39">
        <f t="shared" si="533"/>
        <v>369.05575687500004</v>
      </c>
      <c r="E599" s="40">
        <f t="shared" si="534"/>
        <v>5.0368322347017261E+35</v>
      </c>
      <c r="F599" s="41">
        <f t="shared" si="535"/>
        <v>118.60000000000005</v>
      </c>
      <c r="G599" s="41">
        <v>593</v>
      </c>
      <c r="CC599" s="41">
        <v>256</v>
      </c>
      <c r="CD599" s="41">
        <v>1</v>
      </c>
      <c r="CF599" s="42">
        <f t="shared" si="528"/>
        <v>24681640621.233734</v>
      </c>
      <c r="CG599" s="42">
        <f t="shared" si="526"/>
        <v>6318499999035.8359</v>
      </c>
      <c r="CH599" s="42">
        <f t="shared" si="525"/>
        <v>1.0256022611089971E+17</v>
      </c>
      <c r="CI599" s="42">
        <f t="shared" si="530"/>
        <v>43.98179962642147</v>
      </c>
      <c r="CJ599" s="46">
        <f t="shared" si="527"/>
        <v>16231.736349853569</v>
      </c>
    </row>
    <row r="600" spans="1:88">
      <c r="A600" s="52">
        <v>23.475000000000001</v>
      </c>
      <c r="B600" s="39">
        <f t="shared" si="531"/>
        <v>3.97</v>
      </c>
      <c r="C600" s="39">
        <f t="shared" si="532"/>
        <v>3.97</v>
      </c>
      <c r="D600" s="39">
        <f t="shared" si="533"/>
        <v>369.98712750000004</v>
      </c>
      <c r="E600" s="40">
        <f t="shared" si="534"/>
        <v>5.7858009023979126E+35</v>
      </c>
      <c r="F600" s="41">
        <f t="shared" si="535"/>
        <v>118.80000000000007</v>
      </c>
      <c r="G600" s="41">
        <v>594</v>
      </c>
      <c r="CC600" s="41">
        <v>257</v>
      </c>
      <c r="CD600" s="41">
        <v>1</v>
      </c>
      <c r="CF600" s="42">
        <f t="shared" si="528"/>
        <v>24681640621.233734</v>
      </c>
      <c r="CG600" s="42">
        <f t="shared" si="526"/>
        <v>6343181639657.0693</v>
      </c>
      <c r="CH600" s="42">
        <f t="shared" ref="CH600:CH643" si="540">(10+$G600/20)*POWER($F$1,CC600)</f>
        <v>1.1795932640509621E+17</v>
      </c>
      <c r="CI600" s="42">
        <f t="shared" si="530"/>
        <v>50.261856008316244</v>
      </c>
      <c r="CJ600" s="46">
        <f t="shared" si="527"/>
        <v>18596.239727335545</v>
      </c>
    </row>
    <row r="601" spans="1:88">
      <c r="A601" s="52">
        <v>23.475000000000001</v>
      </c>
      <c r="B601" s="39">
        <f t="shared" si="531"/>
        <v>3.9750000000000001</v>
      </c>
      <c r="C601" s="39">
        <f t="shared" si="532"/>
        <v>3.9750000000000001</v>
      </c>
      <c r="D601" s="39">
        <f t="shared" si="533"/>
        <v>370.91967187500006</v>
      </c>
      <c r="E601" s="40">
        <f t="shared" si="534"/>
        <v>6.646139978924842E+35</v>
      </c>
      <c r="F601" s="41">
        <f t="shared" si="535"/>
        <v>119.00000000000006</v>
      </c>
      <c r="G601" s="41">
        <v>595</v>
      </c>
      <c r="CC601" s="41">
        <v>258</v>
      </c>
      <c r="CD601" s="41">
        <v>1</v>
      </c>
      <c r="CF601" s="42">
        <f t="shared" si="528"/>
        <v>24681640621.233734</v>
      </c>
      <c r="CG601" s="42">
        <f t="shared" ref="CG601:CG643" si="541">CC601*CF601</f>
        <v>6367863280278.3037</v>
      </c>
      <c r="CH601" s="42">
        <f t="shared" si="540"/>
        <v>1.3567033871219573E+17</v>
      </c>
      <c r="CI601" s="42">
        <f t="shared" si="530"/>
        <v>57.439587439373327</v>
      </c>
      <c r="CJ601" s="46">
        <f t="shared" ref="CJ601:CJ643" si="542">CH601/CG601</f>
        <v>21305.472925647729</v>
      </c>
    </row>
    <row r="602" spans="1:88">
      <c r="A602" s="52">
        <v>23.475000000000001</v>
      </c>
      <c r="B602" s="39">
        <f t="shared" si="531"/>
        <v>3.98</v>
      </c>
      <c r="C602" s="39">
        <f t="shared" si="532"/>
        <v>3.98</v>
      </c>
      <c r="D602" s="39">
        <f t="shared" si="533"/>
        <v>371.85339000000005</v>
      </c>
      <c r="E602" s="40">
        <f t="shared" si="534"/>
        <v>7.6344100608709964E+35</v>
      </c>
      <c r="F602" s="41">
        <f t="shared" si="535"/>
        <v>119.20000000000007</v>
      </c>
      <c r="G602" s="41">
        <v>596</v>
      </c>
      <c r="CC602" s="41">
        <v>259</v>
      </c>
      <c r="CD602" s="41">
        <v>1</v>
      </c>
      <c r="CF602" s="42">
        <f t="shared" ref="CF602:CF643" si="543">CF601*CD602</f>
        <v>24681640621.233734</v>
      </c>
      <c r="CG602" s="42">
        <f t="shared" si="541"/>
        <v>6392544920899.5371</v>
      </c>
      <c r="CH602" s="42">
        <f t="shared" si="540"/>
        <v>1.5604032546021318E+17</v>
      </c>
      <c r="CI602" s="42">
        <f t="shared" si="530"/>
        <v>65.643437274384709</v>
      </c>
      <c r="CJ602" s="46">
        <f t="shared" si="542"/>
        <v>24409.734681732316</v>
      </c>
    </row>
    <row r="603" spans="1:88">
      <c r="A603" s="52">
        <v>23.475000000000001</v>
      </c>
      <c r="B603" s="39">
        <f t="shared" si="531"/>
        <v>3.9849999999999999</v>
      </c>
      <c r="C603" s="39">
        <f t="shared" si="532"/>
        <v>3.9849999999999999</v>
      </c>
      <c r="D603" s="39">
        <f t="shared" si="533"/>
        <v>372.788281875</v>
      </c>
      <c r="E603" s="40">
        <f t="shared" si="534"/>
        <v>8.7696342782953271E+35</v>
      </c>
      <c r="F603" s="41">
        <f t="shared" si="535"/>
        <v>119.40000000000006</v>
      </c>
      <c r="G603" s="41">
        <v>597</v>
      </c>
      <c r="CC603" s="49">
        <v>260</v>
      </c>
      <c r="CD603" s="41">
        <v>16</v>
      </c>
      <c r="CF603" s="42">
        <f t="shared" si="543"/>
        <v>394906249939.73975</v>
      </c>
      <c r="CG603" s="42">
        <f t="shared" si="541"/>
        <v>102675624984332.33</v>
      </c>
      <c r="CH603" s="42">
        <f t="shared" si="540"/>
        <v>1.7946844515071738E+17</v>
      </c>
      <c r="CI603" s="42">
        <f t="shared" si="530"/>
        <v>4.6887652834390323</v>
      </c>
      <c r="CJ603" s="46">
        <f t="shared" si="542"/>
        <v>1747.9167541283841</v>
      </c>
    </row>
    <row r="604" spans="1:88">
      <c r="A604" s="52">
        <v>23.475000000000001</v>
      </c>
      <c r="B604" s="39">
        <f t="shared" si="531"/>
        <v>3.99</v>
      </c>
      <c r="C604" s="39">
        <f t="shared" si="532"/>
        <v>3.99</v>
      </c>
      <c r="D604" s="39">
        <f t="shared" si="533"/>
        <v>373.72434750000008</v>
      </c>
      <c r="E604" s="40">
        <f t="shared" si="534"/>
        <v>1.0073664469403454E+36</v>
      </c>
      <c r="F604" s="41">
        <f t="shared" si="535"/>
        <v>119.60000000000005</v>
      </c>
      <c r="G604" s="41">
        <v>598</v>
      </c>
      <c r="CC604" s="41">
        <v>261</v>
      </c>
      <c r="CD604" s="41">
        <v>1</v>
      </c>
      <c r="CF604" s="42">
        <f t="shared" si="543"/>
        <v>394906249939.73975</v>
      </c>
      <c r="CG604" s="42">
        <f t="shared" si="541"/>
        <v>103070531234272.08</v>
      </c>
      <c r="CH604" s="42">
        <f t="shared" si="540"/>
        <v>2.0641377159268093E+17</v>
      </c>
      <c r="CI604" s="42">
        <f t="shared" si="530"/>
        <v>5.3586175559592046</v>
      </c>
      <c r="CJ604" s="46">
        <f t="shared" si="542"/>
        <v>2002.6458496028988</v>
      </c>
    </row>
    <row r="605" spans="1:88">
      <c r="A605" s="52">
        <v>23.475000000000001</v>
      </c>
      <c r="B605" s="39">
        <f t="shared" si="531"/>
        <v>3.9950000000000001</v>
      </c>
      <c r="C605" s="39">
        <f t="shared" si="532"/>
        <v>3.9950000000000001</v>
      </c>
      <c r="D605" s="39">
        <f t="shared" si="533"/>
        <v>374.66158687500007</v>
      </c>
      <c r="E605" s="40">
        <f t="shared" si="534"/>
        <v>1.1571601804795828E+36</v>
      </c>
      <c r="F605" s="41">
        <f t="shared" si="535"/>
        <v>119.80000000000007</v>
      </c>
      <c r="G605" s="41">
        <v>599</v>
      </c>
      <c r="CC605" s="41">
        <v>262</v>
      </c>
      <c r="CD605" s="41">
        <v>1</v>
      </c>
      <c r="CF605" s="42">
        <f t="shared" si="543"/>
        <v>394906249939.73975</v>
      </c>
      <c r="CG605" s="42">
        <f t="shared" si="541"/>
        <v>103465437484211.81</v>
      </c>
      <c r="CH605" s="42">
        <f t="shared" si="540"/>
        <v>2.3740428664400979E+17</v>
      </c>
      <c r="CI605" s="42">
        <f t="shared" si="530"/>
        <v>6.1242666246363511</v>
      </c>
      <c r="CJ605" s="46">
        <f t="shared" si="542"/>
        <v>2294.5274520318558</v>
      </c>
    </row>
    <row r="606" spans="1:88">
      <c r="A606" s="52">
        <v>23.475000000000001</v>
      </c>
      <c r="B606" s="39">
        <f t="shared" si="531"/>
        <v>4</v>
      </c>
      <c r="C606" s="39">
        <f t="shared" si="532"/>
        <v>4</v>
      </c>
      <c r="D606" s="39">
        <f t="shared" si="533"/>
        <v>375.6</v>
      </c>
      <c r="E606" s="40">
        <f t="shared" si="534"/>
        <v>1.329227995784969E+36</v>
      </c>
      <c r="F606" s="41">
        <f t="shared" si="535"/>
        <v>120.00000000000006</v>
      </c>
      <c r="G606" s="41">
        <v>600</v>
      </c>
      <c r="CC606" s="41">
        <v>263</v>
      </c>
      <c r="CD606" s="41">
        <v>1</v>
      </c>
      <c r="CF606" s="42">
        <f t="shared" si="543"/>
        <v>394906249939.73975</v>
      </c>
      <c r="CG606" s="42">
        <f t="shared" si="541"/>
        <v>103860343734151.55</v>
      </c>
      <c r="CH606" s="42">
        <f t="shared" si="540"/>
        <v>2.7304722256542544E+17</v>
      </c>
      <c r="CI606" s="42">
        <f t="shared" si="530"/>
        <v>6.9994259622682202</v>
      </c>
      <c r="CJ606" s="46">
        <f t="shared" si="542"/>
        <v>2628.9843914279436</v>
      </c>
    </row>
    <row r="607" spans="1:88">
      <c r="A607" s="52">
        <v>23.475000000000001</v>
      </c>
      <c r="B607" s="39">
        <f t="shared" si="531"/>
        <v>4.0049999999999999</v>
      </c>
      <c r="C607" s="39">
        <f t="shared" si="532"/>
        <v>4.0049999999999999</v>
      </c>
      <c r="D607" s="39">
        <f t="shared" si="533"/>
        <v>376.539586875</v>
      </c>
      <c r="E607" s="40">
        <f t="shared" si="534"/>
        <v>1.5268820121742002E+36</v>
      </c>
      <c r="F607" s="41">
        <f t="shared" si="535"/>
        <v>120.20000000000005</v>
      </c>
      <c r="G607" s="41">
        <v>601</v>
      </c>
      <c r="CC607" s="41">
        <v>264</v>
      </c>
      <c r="CD607" s="41">
        <v>1</v>
      </c>
      <c r="CF607" s="42">
        <f t="shared" si="543"/>
        <v>394906249939.73975</v>
      </c>
      <c r="CG607" s="42">
        <f t="shared" si="541"/>
        <v>104255249984091.3</v>
      </c>
      <c r="CH607" s="42">
        <f t="shared" si="540"/>
        <v>3.1404095651666029E+17</v>
      </c>
      <c r="CI607" s="42">
        <f t="shared" si="530"/>
        <v>7.9997739581183165</v>
      </c>
      <c r="CJ607" s="46">
        <f t="shared" si="542"/>
        <v>3012.2315812832544</v>
      </c>
    </row>
    <row r="608" spans="1:88">
      <c r="A608" s="52">
        <v>23.475000000000001</v>
      </c>
      <c r="B608" s="39">
        <f t="shared" si="531"/>
        <v>4.01</v>
      </c>
      <c r="C608" s="39">
        <f t="shared" si="532"/>
        <v>4.01</v>
      </c>
      <c r="D608" s="39">
        <f t="shared" si="533"/>
        <v>377.48034749999999</v>
      </c>
      <c r="E608" s="40">
        <f t="shared" si="534"/>
        <v>1.7539268556590663E+36</v>
      </c>
      <c r="F608" s="41">
        <f t="shared" si="535"/>
        <v>120.40000000000006</v>
      </c>
      <c r="G608" s="41">
        <v>602</v>
      </c>
      <c r="CC608" s="41">
        <v>265</v>
      </c>
      <c r="CD608" s="41">
        <v>1</v>
      </c>
      <c r="CF608" s="42">
        <f t="shared" si="543"/>
        <v>394906249939.73975</v>
      </c>
      <c r="CG608" s="42">
        <f t="shared" si="541"/>
        <v>104650156234031.03</v>
      </c>
      <c r="CH608" s="42">
        <f t="shared" si="540"/>
        <v>3.6118869011512019E+17</v>
      </c>
      <c r="CI608" s="42">
        <f t="shared" si="530"/>
        <v>9.1432357035170231</v>
      </c>
      <c r="CJ608" s="46">
        <f t="shared" si="542"/>
        <v>3451.3917906380129</v>
      </c>
    </row>
    <row r="609" spans="1:88">
      <c r="A609" s="52">
        <v>23.475000000000001</v>
      </c>
      <c r="B609" s="39">
        <f t="shared" si="531"/>
        <v>4.0150000000000006</v>
      </c>
      <c r="C609" s="39">
        <f t="shared" si="532"/>
        <v>4.0150000000000006</v>
      </c>
      <c r="D609" s="39">
        <f t="shared" si="533"/>
        <v>378.42228187500012</v>
      </c>
      <c r="E609" s="40">
        <f t="shared" si="534"/>
        <v>2.014732893880691E+36</v>
      </c>
      <c r="F609" s="41">
        <f t="shared" si="535"/>
        <v>120.60000000000005</v>
      </c>
      <c r="G609" s="41">
        <v>603</v>
      </c>
      <c r="CC609" s="41">
        <v>266</v>
      </c>
      <c r="CD609" s="41">
        <v>1</v>
      </c>
      <c r="CF609" s="42">
        <f t="shared" si="543"/>
        <v>394906249939.73975</v>
      </c>
      <c r="CG609" s="42">
        <f t="shared" si="541"/>
        <v>105045062483970.77</v>
      </c>
      <c r="CH609" s="42">
        <f t="shared" si="540"/>
        <v>4.1541418192712493E+17</v>
      </c>
      <c r="CI609" s="42">
        <f t="shared" ref="CI609:CI643" si="544">CJ609/$D609</f>
        <v>10.450305221210607</v>
      </c>
      <c r="CJ609" s="46">
        <f t="shared" si="542"/>
        <v>3954.6283481007458</v>
      </c>
    </row>
    <row r="610" spans="1:88">
      <c r="A610" s="52">
        <v>23.475000000000001</v>
      </c>
      <c r="B610" s="39">
        <f t="shared" ref="B610:B673" si="545">(100%+G610*0.5%)</f>
        <v>4.0199999999999996</v>
      </c>
      <c r="C610" s="39">
        <f t="shared" ref="C610:C673" si="546">(100%+G610*0.5%)</f>
        <v>4.0199999999999996</v>
      </c>
      <c r="D610" s="39">
        <f t="shared" ref="D610:D673" si="547">A610*B610*C610*1</f>
        <v>379.36538999999999</v>
      </c>
      <c r="E610" s="40">
        <f t="shared" ref="E610:E673" si="548">POWER($F$1,G610)</f>
        <v>2.3143203609591665E+36</v>
      </c>
      <c r="F610" s="41">
        <f t="shared" ref="F610:F673" si="549">LOG(E610,2)</f>
        <v>120.80000000000007</v>
      </c>
      <c r="G610" s="41">
        <v>604</v>
      </c>
      <c r="CC610" s="41">
        <v>267</v>
      </c>
      <c r="CD610" s="41">
        <v>1</v>
      </c>
      <c r="CF610" s="42">
        <f t="shared" si="543"/>
        <v>394906249939.73975</v>
      </c>
      <c r="CG610" s="42">
        <f t="shared" si="541"/>
        <v>105439968733910.52</v>
      </c>
      <c r="CH610" s="42">
        <f t="shared" si="540"/>
        <v>4.7777984095565446E+17</v>
      </c>
      <c r="CI610" s="42">
        <f t="shared" si="544"/>
        <v>11.944413947753045</v>
      </c>
      <c r="CJ610" s="46">
        <f t="shared" si="542"/>
        <v>4531.2972556107734</v>
      </c>
    </row>
    <row r="611" spans="1:88">
      <c r="A611" s="52">
        <v>23.475000000000001</v>
      </c>
      <c r="B611" s="39">
        <f t="shared" si="545"/>
        <v>4.0250000000000004</v>
      </c>
      <c r="C611" s="39">
        <f t="shared" si="546"/>
        <v>4.0250000000000004</v>
      </c>
      <c r="D611" s="39">
        <f t="shared" si="547"/>
        <v>380.30967187500011</v>
      </c>
      <c r="E611" s="40">
        <f t="shared" si="548"/>
        <v>2.6584559915699392E+36</v>
      </c>
      <c r="F611" s="41">
        <f t="shared" si="549"/>
        <v>121.00000000000006</v>
      </c>
      <c r="G611" s="41">
        <v>605</v>
      </c>
      <c r="CC611" s="41">
        <v>268</v>
      </c>
      <c r="CD611" s="41">
        <v>1</v>
      </c>
      <c r="CF611" s="42">
        <f t="shared" si="543"/>
        <v>394906249939.73975</v>
      </c>
      <c r="CG611" s="42">
        <f t="shared" si="541"/>
        <v>105834874983850.25</v>
      </c>
      <c r="CH611" s="42">
        <f t="shared" si="540"/>
        <v>5.4950753541291891E+17</v>
      </c>
      <c r="CI611" s="42">
        <f t="shared" si="544"/>
        <v>13.652352113295946</v>
      </c>
      <c r="CJ611" s="46">
        <f t="shared" si="542"/>
        <v>5192.1215525295456</v>
      </c>
    </row>
    <row r="612" spans="1:88">
      <c r="A612" s="52">
        <v>23.475000000000001</v>
      </c>
      <c r="B612" s="39">
        <f t="shared" si="545"/>
        <v>4.03</v>
      </c>
      <c r="C612" s="39">
        <f t="shared" si="546"/>
        <v>4.03</v>
      </c>
      <c r="D612" s="39">
        <f t="shared" si="547"/>
        <v>381.25512750000007</v>
      </c>
      <c r="E612" s="40">
        <f t="shared" si="548"/>
        <v>3.0537640243484003E+36</v>
      </c>
      <c r="F612" s="41">
        <f t="shared" si="549"/>
        <v>121.20000000000006</v>
      </c>
      <c r="G612" s="41">
        <v>606</v>
      </c>
      <c r="CC612" s="41">
        <v>269</v>
      </c>
      <c r="CD612" s="41">
        <v>1</v>
      </c>
      <c r="CF612" s="42">
        <f t="shared" si="543"/>
        <v>394906249939.73975</v>
      </c>
      <c r="CG612" s="42">
        <f t="shared" si="541"/>
        <v>106229781233789.98</v>
      </c>
      <c r="CH612" s="42">
        <f t="shared" si="540"/>
        <v>6.3200252422578842E+17</v>
      </c>
      <c r="CI612" s="42">
        <f t="shared" si="544"/>
        <v>15.604750618313686</v>
      </c>
      <c r="CJ612" s="46">
        <f t="shared" si="542"/>
        <v>5949.3911865908894</v>
      </c>
    </row>
    <row r="613" spans="1:88">
      <c r="A613" s="52">
        <v>23.475000000000001</v>
      </c>
      <c r="B613" s="39">
        <f t="shared" si="545"/>
        <v>4.0350000000000001</v>
      </c>
      <c r="C613" s="39">
        <f t="shared" si="546"/>
        <v>4.0350000000000001</v>
      </c>
      <c r="D613" s="39">
        <f t="shared" si="547"/>
        <v>382.201756875</v>
      </c>
      <c r="E613" s="40">
        <f t="shared" si="548"/>
        <v>3.5078537113181338E+36</v>
      </c>
      <c r="F613" s="41">
        <f t="shared" si="549"/>
        <v>121.40000000000006</v>
      </c>
      <c r="G613" s="41">
        <v>607</v>
      </c>
      <c r="CC613" s="49">
        <v>270</v>
      </c>
      <c r="CD613" s="41">
        <v>1</v>
      </c>
      <c r="CF613" s="42">
        <f t="shared" si="543"/>
        <v>394906249939.73975</v>
      </c>
      <c r="CG613" s="42">
        <f t="shared" si="541"/>
        <v>106624687483729.73</v>
      </c>
      <c r="CH613" s="42">
        <f t="shared" si="540"/>
        <v>7.2688097985761101E+17</v>
      </c>
      <c r="CI613" s="42">
        <f t="shared" si="544"/>
        <v>17.836632099393942</v>
      </c>
      <c r="CJ613" s="46">
        <f t="shared" si="542"/>
        <v>6817.1921251213844</v>
      </c>
    </row>
    <row r="614" spans="1:88">
      <c r="A614" s="52">
        <v>23.475000000000001</v>
      </c>
      <c r="B614" s="39">
        <f t="shared" si="545"/>
        <v>4.04</v>
      </c>
      <c r="C614" s="39">
        <f t="shared" si="546"/>
        <v>4.04</v>
      </c>
      <c r="D614" s="39">
        <f t="shared" si="547"/>
        <v>383.14956000000006</v>
      </c>
      <c r="E614" s="40">
        <f t="shared" si="548"/>
        <v>4.0294657877613844E+36</v>
      </c>
      <c r="F614" s="41">
        <f t="shared" si="549"/>
        <v>121.60000000000007</v>
      </c>
      <c r="G614" s="41">
        <v>608</v>
      </c>
      <c r="CC614" s="41">
        <v>271</v>
      </c>
      <c r="CD614" s="41">
        <v>1</v>
      </c>
      <c r="CF614" s="42">
        <f t="shared" si="543"/>
        <v>394906249939.73975</v>
      </c>
      <c r="CG614" s="42">
        <f t="shared" si="541"/>
        <v>107019593733669.47</v>
      </c>
      <c r="CH614" s="42">
        <f t="shared" si="540"/>
        <v>8.36001641337776E+17</v>
      </c>
      <c r="CI614" s="42">
        <f t="shared" si="544"/>
        <v>20.388041126010599</v>
      </c>
      <c r="CJ614" s="46">
        <f t="shared" si="542"/>
        <v>7811.6689866928664</v>
      </c>
    </row>
    <row r="615" spans="1:88">
      <c r="A615" s="52">
        <v>23.475000000000001</v>
      </c>
      <c r="B615" s="39">
        <f t="shared" si="545"/>
        <v>4.0449999999999999</v>
      </c>
      <c r="C615" s="39">
        <f t="shared" si="546"/>
        <v>4.0449999999999999</v>
      </c>
      <c r="D615" s="39">
        <f t="shared" si="547"/>
        <v>384.09853687500004</v>
      </c>
      <c r="E615" s="40">
        <f t="shared" si="548"/>
        <v>4.6286407219183354E+36</v>
      </c>
      <c r="F615" s="41">
        <f t="shared" si="549"/>
        <v>121.80000000000005</v>
      </c>
      <c r="G615" s="41">
        <v>609</v>
      </c>
      <c r="CC615" s="41">
        <v>272</v>
      </c>
      <c r="CD615" s="41">
        <v>1</v>
      </c>
      <c r="CF615" s="42">
        <f t="shared" si="543"/>
        <v>394906249939.73975</v>
      </c>
      <c r="CG615" s="42">
        <f t="shared" si="541"/>
        <v>107414499983609.22</v>
      </c>
      <c r="CH615" s="42">
        <f t="shared" si="540"/>
        <v>9.6150221724657869E+17</v>
      </c>
      <c r="CI615" s="42">
        <f t="shared" si="544"/>
        <v>23.30476489980596</v>
      </c>
      <c r="CJ615" s="46">
        <f t="shared" si="542"/>
        <v>8951.3261002313266</v>
      </c>
    </row>
    <row r="616" spans="1:88">
      <c r="A616" s="52">
        <v>23.475000000000001</v>
      </c>
      <c r="B616" s="39">
        <f t="shared" si="545"/>
        <v>4.0500000000000007</v>
      </c>
      <c r="C616" s="39">
        <f t="shared" si="546"/>
        <v>4.0500000000000007</v>
      </c>
      <c r="D616" s="39">
        <f t="shared" si="547"/>
        <v>385.04868750000014</v>
      </c>
      <c r="E616" s="40">
        <f t="shared" si="548"/>
        <v>5.3169119831398795E+36</v>
      </c>
      <c r="F616" s="41">
        <f t="shared" si="549"/>
        <v>122.00000000000007</v>
      </c>
      <c r="G616" s="41">
        <v>610</v>
      </c>
      <c r="CC616" s="41">
        <v>273</v>
      </c>
      <c r="CD616" s="41">
        <v>1</v>
      </c>
      <c r="CF616" s="42">
        <f t="shared" si="543"/>
        <v>394906249939.73975</v>
      </c>
      <c r="CG616" s="42">
        <f t="shared" si="541"/>
        <v>107809406233548.95</v>
      </c>
      <c r="CH616" s="42">
        <f t="shared" si="540"/>
        <v>1.1058412513899739E+18</v>
      </c>
      <c r="CI616" s="42">
        <f t="shared" si="544"/>
        <v>26.63915746323401</v>
      </c>
      <c r="CJ616" s="46">
        <f t="shared" si="542"/>
        <v>10257.372617324088</v>
      </c>
    </row>
    <row r="617" spans="1:88">
      <c r="A617" s="52">
        <v>23.475000000000001</v>
      </c>
      <c r="B617" s="39">
        <f t="shared" si="545"/>
        <v>4.0549999999999997</v>
      </c>
      <c r="C617" s="39">
        <f t="shared" si="546"/>
        <v>4.0549999999999997</v>
      </c>
      <c r="D617" s="39">
        <f t="shared" si="547"/>
        <v>386.00001187499998</v>
      </c>
      <c r="E617" s="40">
        <f t="shared" si="548"/>
        <v>6.1075280486968042E+36</v>
      </c>
      <c r="F617" s="41">
        <f t="shared" si="549"/>
        <v>122.20000000000006</v>
      </c>
      <c r="G617" s="41">
        <v>611</v>
      </c>
      <c r="CC617" s="41">
        <v>274</v>
      </c>
      <c r="CD617" s="41">
        <v>1</v>
      </c>
      <c r="CF617" s="42">
        <f t="shared" si="543"/>
        <v>394906249939.73975</v>
      </c>
      <c r="CG617" s="42">
        <f t="shared" si="541"/>
        <v>108204312483488.69</v>
      </c>
      <c r="CH617" s="42">
        <f t="shared" si="540"/>
        <v>1.2718462708365125E+18</v>
      </c>
      <c r="CI617" s="42">
        <f t="shared" si="544"/>
        <v>30.451082295076507</v>
      </c>
      <c r="CJ617" s="46">
        <f t="shared" si="542"/>
        <v>11754.118127506134</v>
      </c>
    </row>
    <row r="618" spans="1:88">
      <c r="A618" s="52">
        <v>23.475000000000001</v>
      </c>
      <c r="B618" s="39">
        <f t="shared" si="545"/>
        <v>4.0600000000000005</v>
      </c>
      <c r="C618" s="39">
        <f t="shared" si="546"/>
        <v>4.0600000000000005</v>
      </c>
      <c r="D618" s="39">
        <f t="shared" si="547"/>
        <v>386.95251000000013</v>
      </c>
      <c r="E618" s="40">
        <f t="shared" si="548"/>
        <v>7.0157074226362699E+36</v>
      </c>
      <c r="F618" s="41">
        <f t="shared" si="549"/>
        <v>122.40000000000008</v>
      </c>
      <c r="G618" s="41">
        <v>612</v>
      </c>
      <c r="CC618" s="41">
        <v>275</v>
      </c>
      <c r="CD618" s="41">
        <v>1</v>
      </c>
      <c r="CF618" s="42">
        <f t="shared" si="543"/>
        <v>394906249939.73975</v>
      </c>
      <c r="CG618" s="42">
        <f t="shared" si="541"/>
        <v>108599218733428.44</v>
      </c>
      <c r="CH618" s="42">
        <f t="shared" si="540"/>
        <v>1.462769158969964E+18</v>
      </c>
      <c r="CI618" s="42">
        <f t="shared" si="544"/>
        <v>34.808990310227919</v>
      </c>
      <c r="CJ618" s="46">
        <f t="shared" si="542"/>
        <v>13469.426171108376</v>
      </c>
    </row>
    <row r="619" spans="1:88">
      <c r="A619" s="52">
        <v>23.475000000000001</v>
      </c>
      <c r="B619" s="39">
        <f t="shared" si="545"/>
        <v>4.0649999999999995</v>
      </c>
      <c r="C619" s="39">
        <f t="shared" si="546"/>
        <v>4.0649999999999995</v>
      </c>
      <c r="D619" s="39">
        <f t="shared" si="547"/>
        <v>387.9061818749999</v>
      </c>
      <c r="E619" s="40">
        <f t="shared" si="548"/>
        <v>8.0589315755227712E+36</v>
      </c>
      <c r="F619" s="41">
        <f t="shared" si="549"/>
        <v>122.60000000000007</v>
      </c>
      <c r="G619" s="41">
        <v>613</v>
      </c>
      <c r="CC619" s="41">
        <v>276</v>
      </c>
      <c r="CD619" s="41">
        <v>1</v>
      </c>
      <c r="CF619" s="42">
        <f t="shared" si="543"/>
        <v>394906249939.73975</v>
      </c>
      <c r="CG619" s="42">
        <f t="shared" si="541"/>
        <v>108994124983368.17</v>
      </c>
      <c r="CH619" s="42">
        <f t="shared" si="540"/>
        <v>1.6823498376426043E+18</v>
      </c>
      <c r="CI619" s="42">
        <f t="shared" si="544"/>
        <v>39.791152729025541</v>
      </c>
      <c r="CJ619" s="46">
        <f t="shared" si="542"/>
        <v>15435.23412752128</v>
      </c>
    </row>
    <row r="620" spans="1:88">
      <c r="A620" s="52">
        <v>23.475000000000001</v>
      </c>
      <c r="B620" s="39">
        <f t="shared" si="545"/>
        <v>4.07</v>
      </c>
      <c r="C620" s="39">
        <f t="shared" si="546"/>
        <v>4.07</v>
      </c>
      <c r="D620" s="39">
        <f t="shared" si="547"/>
        <v>388.86102750000009</v>
      </c>
      <c r="E620" s="40">
        <f t="shared" si="548"/>
        <v>9.2572814438366707E+36</v>
      </c>
      <c r="F620" s="41">
        <f t="shared" si="549"/>
        <v>122.80000000000005</v>
      </c>
      <c r="G620" s="41">
        <v>614</v>
      </c>
      <c r="CC620" s="41">
        <v>277</v>
      </c>
      <c r="CD620" s="41">
        <v>1</v>
      </c>
      <c r="CF620" s="42">
        <f t="shared" si="543"/>
        <v>394906249939.73975</v>
      </c>
      <c r="CG620" s="42">
        <f t="shared" si="541"/>
        <v>109389031233307.91</v>
      </c>
      <c r="CH620" s="42">
        <f t="shared" si="540"/>
        <v>1.9348895051636964E+18</v>
      </c>
      <c r="CI620" s="42">
        <f t="shared" si="544"/>
        <v>45.487071081635484</v>
      </c>
      <c r="CJ620" s="46">
        <f t="shared" si="542"/>
        <v>17688.149198770316</v>
      </c>
    </row>
    <row r="621" spans="1:88">
      <c r="A621" s="52">
        <v>23.475000000000001</v>
      </c>
      <c r="B621" s="39">
        <f t="shared" si="545"/>
        <v>4.0750000000000002</v>
      </c>
      <c r="C621" s="39">
        <f t="shared" si="546"/>
        <v>4.0750000000000002</v>
      </c>
      <c r="D621" s="39">
        <f t="shared" si="547"/>
        <v>389.81704687500007</v>
      </c>
      <c r="E621" s="40">
        <f t="shared" si="548"/>
        <v>1.0633823966279764E+37</v>
      </c>
      <c r="F621" s="41">
        <f t="shared" si="549"/>
        <v>123.00000000000007</v>
      </c>
      <c r="G621" s="41">
        <v>615</v>
      </c>
      <c r="CC621" s="41">
        <v>278</v>
      </c>
      <c r="CD621" s="41">
        <v>1</v>
      </c>
      <c r="CF621" s="42">
        <f t="shared" si="543"/>
        <v>394906249939.73975</v>
      </c>
      <c r="CG621" s="42">
        <f t="shared" si="541"/>
        <v>109783937483247.66</v>
      </c>
      <c r="CH621" s="42">
        <f t="shared" si="540"/>
        <v>2.2253348639082194E+18</v>
      </c>
      <c r="CI621" s="42">
        <f t="shared" si="544"/>
        <v>51.999089816347599</v>
      </c>
      <c r="CJ621" s="46">
        <f t="shared" si="542"/>
        <v>20270.131632396511</v>
      </c>
    </row>
    <row r="622" spans="1:88">
      <c r="A622" s="52">
        <v>23.475000000000001</v>
      </c>
      <c r="B622" s="39">
        <f t="shared" si="545"/>
        <v>4.08</v>
      </c>
      <c r="C622" s="39">
        <f t="shared" si="546"/>
        <v>4.08</v>
      </c>
      <c r="D622" s="39">
        <f t="shared" si="547"/>
        <v>390.77424000000002</v>
      </c>
      <c r="E622" s="40">
        <f t="shared" si="548"/>
        <v>1.2215056097393611E+37</v>
      </c>
      <c r="F622" s="41">
        <f t="shared" si="549"/>
        <v>123.20000000000006</v>
      </c>
      <c r="G622" s="41">
        <v>616</v>
      </c>
      <c r="CC622" s="41">
        <v>279</v>
      </c>
      <c r="CD622" s="41">
        <v>1</v>
      </c>
      <c r="CF622" s="42">
        <f t="shared" si="543"/>
        <v>394906249939.73975</v>
      </c>
      <c r="CG622" s="42">
        <f t="shared" si="541"/>
        <v>110178843733187.39</v>
      </c>
      <c r="CH622" s="42">
        <f t="shared" si="540"/>
        <v>2.5593749864428969E+18</v>
      </c>
      <c r="CI622" s="42">
        <f t="shared" si="544"/>
        <v>59.444240645144887</v>
      </c>
      <c r="CJ622" s="46">
        <f t="shared" si="542"/>
        <v>23229.277960483603</v>
      </c>
    </row>
    <row r="623" spans="1:88">
      <c r="A623" s="52">
        <v>23.475000000000001</v>
      </c>
      <c r="B623" s="39">
        <f t="shared" si="545"/>
        <v>4.085</v>
      </c>
      <c r="C623" s="39">
        <f t="shared" si="546"/>
        <v>4.085</v>
      </c>
      <c r="D623" s="39">
        <f t="shared" si="547"/>
        <v>391.73260687499999</v>
      </c>
      <c r="E623" s="40">
        <f t="shared" si="548"/>
        <v>1.4031414845272545E+37</v>
      </c>
      <c r="F623" s="41">
        <f t="shared" si="549"/>
        <v>123.40000000000008</v>
      </c>
      <c r="G623" s="41">
        <v>617</v>
      </c>
      <c r="CC623" s="49">
        <v>280</v>
      </c>
      <c r="CD623" s="41">
        <v>14</v>
      </c>
      <c r="CF623" s="42">
        <f t="shared" si="543"/>
        <v>5528687499156.3564</v>
      </c>
      <c r="CG623" s="42">
        <f t="shared" si="541"/>
        <v>1548032499763779.7</v>
      </c>
      <c r="CH623" s="42">
        <f t="shared" si="540"/>
        <v>2.9435527164494111E+18</v>
      </c>
      <c r="CI623" s="42">
        <f t="shared" si="544"/>
        <v>4.8540251394311564</v>
      </c>
      <c r="CJ623" s="46">
        <f t="shared" si="542"/>
        <v>1901.4799217061523</v>
      </c>
    </row>
    <row r="624" spans="1:88">
      <c r="A624" s="52">
        <v>23.475000000000001</v>
      </c>
      <c r="B624" s="39">
        <f t="shared" si="545"/>
        <v>4.09</v>
      </c>
      <c r="C624" s="39">
        <f t="shared" si="546"/>
        <v>4.09</v>
      </c>
      <c r="D624" s="39">
        <f t="shared" si="547"/>
        <v>392.69214749999998</v>
      </c>
      <c r="E624" s="40">
        <f t="shared" si="548"/>
        <v>1.6117863151045547E+37</v>
      </c>
      <c r="F624" s="41">
        <f t="shared" si="549"/>
        <v>123.60000000000007</v>
      </c>
      <c r="G624" s="41">
        <v>618</v>
      </c>
      <c r="CC624" s="41">
        <v>281</v>
      </c>
      <c r="CD624" s="41">
        <v>1</v>
      </c>
      <c r="CF624" s="42">
        <f t="shared" si="543"/>
        <v>5528687499156.3564</v>
      </c>
      <c r="CG624" s="42">
        <f t="shared" si="541"/>
        <v>1553561187262936.2</v>
      </c>
      <c r="CH624" s="42">
        <f t="shared" si="540"/>
        <v>3.3853927852193137E+18</v>
      </c>
      <c r="CI624" s="42">
        <f t="shared" si="544"/>
        <v>5.5491758132415834</v>
      </c>
      <c r="CJ624" s="46">
        <f t="shared" si="542"/>
        <v>2179.117766956896</v>
      </c>
    </row>
    <row r="625" spans="1:88">
      <c r="A625" s="52">
        <v>23.475000000000001</v>
      </c>
      <c r="B625" s="39">
        <f t="shared" si="545"/>
        <v>4.0950000000000006</v>
      </c>
      <c r="C625" s="39">
        <f t="shared" si="546"/>
        <v>4.0950000000000006</v>
      </c>
      <c r="D625" s="39">
        <f t="shared" si="547"/>
        <v>393.65286187500016</v>
      </c>
      <c r="E625" s="40">
        <f t="shared" si="548"/>
        <v>1.8514562887673351E+37</v>
      </c>
      <c r="F625" s="41">
        <f t="shared" si="549"/>
        <v>123.80000000000005</v>
      </c>
      <c r="G625" s="41">
        <v>619</v>
      </c>
      <c r="CC625" s="41">
        <v>282</v>
      </c>
      <c r="CD625" s="41">
        <v>1</v>
      </c>
      <c r="CF625" s="42">
        <f t="shared" si="543"/>
        <v>5528687499156.3564</v>
      </c>
      <c r="CG625" s="42">
        <f t="shared" si="541"/>
        <v>1559089874762092.5</v>
      </c>
      <c r="CH625" s="42">
        <f t="shared" si="540"/>
        <v>3.8935491516684713E+18</v>
      </c>
      <c r="CI625" s="42">
        <f t="shared" si="544"/>
        <v>6.3439696601268309</v>
      </c>
      <c r="CJ625" s="46">
        <f t="shared" si="542"/>
        <v>2497.3218123570991</v>
      </c>
    </row>
    <row r="626" spans="1:88">
      <c r="A626" s="52">
        <v>23.475000000000001</v>
      </c>
      <c r="B626" s="39">
        <f t="shared" si="545"/>
        <v>4.0999999999999996</v>
      </c>
      <c r="C626" s="39">
        <f t="shared" si="546"/>
        <v>4.0999999999999996</v>
      </c>
      <c r="D626" s="39">
        <f t="shared" si="547"/>
        <v>394.61474999999996</v>
      </c>
      <c r="E626" s="40">
        <f t="shared" si="548"/>
        <v>2.1267647932559532E+37</v>
      </c>
      <c r="F626" s="41">
        <f t="shared" si="549"/>
        <v>124.00000000000007</v>
      </c>
      <c r="G626" s="41">
        <v>620</v>
      </c>
      <c r="CC626" s="41">
        <v>283</v>
      </c>
      <c r="CD626" s="41">
        <v>1</v>
      </c>
      <c r="CF626" s="42">
        <f t="shared" si="543"/>
        <v>5528687499156.3564</v>
      </c>
      <c r="CG626" s="42">
        <f t="shared" si="541"/>
        <v>1564618562261248.7</v>
      </c>
      <c r="CH626" s="42">
        <f t="shared" si="540"/>
        <v>4.4779744500729825E+18</v>
      </c>
      <c r="CI626" s="42">
        <f t="shared" si="544"/>
        <v>7.2527017518190391</v>
      </c>
      <c r="CJ626" s="46">
        <f t="shared" si="542"/>
        <v>2862.0230886186318</v>
      </c>
    </row>
    <row r="627" spans="1:88">
      <c r="A627" s="52">
        <v>23.475000000000001</v>
      </c>
      <c r="B627" s="39">
        <f t="shared" si="545"/>
        <v>4.1050000000000004</v>
      </c>
      <c r="C627" s="39">
        <f t="shared" si="546"/>
        <v>4.1050000000000004</v>
      </c>
      <c r="D627" s="39">
        <f t="shared" si="547"/>
        <v>395.57781187500007</v>
      </c>
      <c r="E627" s="40">
        <f t="shared" si="548"/>
        <v>2.4430112194787231E+37</v>
      </c>
      <c r="F627" s="41">
        <f t="shared" si="549"/>
        <v>124.20000000000006</v>
      </c>
      <c r="G627" s="41">
        <v>621</v>
      </c>
      <c r="CC627" s="41">
        <v>284</v>
      </c>
      <c r="CD627" s="41">
        <v>1</v>
      </c>
      <c r="CF627" s="42">
        <f t="shared" si="543"/>
        <v>5528687499156.3564</v>
      </c>
      <c r="CG627" s="42">
        <f t="shared" si="541"/>
        <v>1570147249760405.2</v>
      </c>
      <c r="CH627" s="42">
        <f t="shared" si="540"/>
        <v>5.1501148624255365E+18</v>
      </c>
      <c r="CI627" s="42">
        <f t="shared" si="544"/>
        <v>8.2917196248356575</v>
      </c>
      <c r="CJ627" s="46">
        <f t="shared" si="542"/>
        <v>3280.0203058734855</v>
      </c>
    </row>
    <row r="628" spans="1:88">
      <c r="A628" s="52">
        <v>23.475000000000001</v>
      </c>
      <c r="B628" s="39">
        <f t="shared" si="545"/>
        <v>4.1099999999999994</v>
      </c>
      <c r="C628" s="39">
        <f t="shared" si="546"/>
        <v>4.1099999999999994</v>
      </c>
      <c r="D628" s="39">
        <f t="shared" si="547"/>
        <v>396.54204749999991</v>
      </c>
      <c r="E628" s="40">
        <f t="shared" si="548"/>
        <v>2.8062829690545099E+37</v>
      </c>
      <c r="F628" s="41">
        <f t="shared" si="549"/>
        <v>124.40000000000006</v>
      </c>
      <c r="G628" s="41">
        <v>622</v>
      </c>
      <c r="CC628" s="41">
        <v>285</v>
      </c>
      <c r="CD628" s="41">
        <v>1</v>
      </c>
      <c r="CF628" s="42">
        <f t="shared" si="543"/>
        <v>5528687499156.3564</v>
      </c>
      <c r="CG628" s="42">
        <f t="shared" si="541"/>
        <v>1575675937259561.5</v>
      </c>
      <c r="CH628" s="42">
        <f t="shared" si="540"/>
        <v>5.9231342299177892E+18</v>
      </c>
      <c r="CI628" s="42">
        <f t="shared" si="544"/>
        <v>9.4797181960666936</v>
      </c>
      <c r="CJ628" s="46">
        <f t="shared" si="542"/>
        <v>3759.1068631912922</v>
      </c>
    </row>
    <row r="629" spans="1:88">
      <c r="A629" s="52">
        <v>23.475000000000001</v>
      </c>
      <c r="B629" s="39">
        <f t="shared" si="545"/>
        <v>4.1150000000000002</v>
      </c>
      <c r="C629" s="39">
        <f t="shared" si="546"/>
        <v>4.1150000000000002</v>
      </c>
      <c r="D629" s="39">
        <f t="shared" si="547"/>
        <v>397.50745687500012</v>
      </c>
      <c r="E629" s="40">
        <f t="shared" si="548"/>
        <v>3.2235726302091104E+37</v>
      </c>
      <c r="F629" s="41">
        <f t="shared" si="549"/>
        <v>124.60000000000007</v>
      </c>
      <c r="G629" s="41">
        <v>623</v>
      </c>
      <c r="CC629" s="41">
        <v>286</v>
      </c>
      <c r="CD629" s="41">
        <v>1</v>
      </c>
      <c r="CF629" s="42">
        <f t="shared" si="543"/>
        <v>5528687499156.3564</v>
      </c>
      <c r="CG629" s="42">
        <f t="shared" si="541"/>
        <v>1581204624758718</v>
      </c>
      <c r="CH629" s="42">
        <f t="shared" si="540"/>
        <v>6.8121717903068334E+18</v>
      </c>
      <c r="CI629" s="42">
        <f t="shared" si="544"/>
        <v>10.838077085199833</v>
      </c>
      <c r="CJ629" s="46">
        <f t="shared" si="542"/>
        <v>4308.2164595529994</v>
      </c>
    </row>
    <row r="630" spans="1:88">
      <c r="A630" s="52">
        <v>23.475000000000001</v>
      </c>
      <c r="B630" s="39">
        <f t="shared" si="545"/>
        <v>4.12</v>
      </c>
      <c r="C630" s="39">
        <f t="shared" si="546"/>
        <v>4.12</v>
      </c>
      <c r="D630" s="39">
        <f t="shared" si="547"/>
        <v>398.47404000000006</v>
      </c>
      <c r="E630" s="40">
        <f t="shared" si="548"/>
        <v>3.7029125775346716E+37</v>
      </c>
      <c r="F630" s="41">
        <f t="shared" si="549"/>
        <v>124.80000000000005</v>
      </c>
      <c r="G630" s="41">
        <v>624</v>
      </c>
      <c r="CC630" s="41">
        <v>287</v>
      </c>
      <c r="CD630" s="41">
        <v>1</v>
      </c>
      <c r="CF630" s="42">
        <f t="shared" si="543"/>
        <v>5528687499156.3564</v>
      </c>
      <c r="CG630" s="42">
        <f t="shared" si="541"/>
        <v>1586733312257874.2</v>
      </c>
      <c r="CH630" s="42">
        <f t="shared" si="540"/>
        <v>7.8346385860191007E+18</v>
      </c>
      <c r="CI630" s="42">
        <f t="shared" si="544"/>
        <v>12.391246446023255</v>
      </c>
      <c r="CJ630" s="46">
        <f t="shared" si="542"/>
        <v>4937.5900319825287</v>
      </c>
    </row>
    <row r="631" spans="1:88">
      <c r="A631" s="52">
        <v>23.475000000000001</v>
      </c>
      <c r="B631" s="39">
        <f t="shared" si="545"/>
        <v>4.125</v>
      </c>
      <c r="C631" s="39">
        <f t="shared" si="546"/>
        <v>4.125</v>
      </c>
      <c r="D631" s="39">
        <f t="shared" si="547"/>
        <v>399.44179687500002</v>
      </c>
      <c r="E631" s="40">
        <f t="shared" si="548"/>
        <v>4.2535295865119084E+37</v>
      </c>
      <c r="F631" s="41">
        <f t="shared" si="549"/>
        <v>125.00000000000007</v>
      </c>
      <c r="G631" s="41">
        <v>625</v>
      </c>
      <c r="CC631" s="41">
        <v>288</v>
      </c>
      <c r="CD631" s="41">
        <v>1</v>
      </c>
      <c r="CF631" s="42">
        <f t="shared" si="543"/>
        <v>5528687499156.3564</v>
      </c>
      <c r="CG631" s="42">
        <f t="shared" si="541"/>
        <v>1592261999757030.7</v>
      </c>
      <c r="CH631" s="42">
        <f t="shared" si="540"/>
        <v>9.0105583446590556E+18</v>
      </c>
      <c r="CI631" s="42">
        <f t="shared" si="544"/>
        <v>14.167188287265379</v>
      </c>
      <c r="CJ631" s="46">
        <f t="shared" si="542"/>
        <v>5658.9671461317366</v>
      </c>
    </row>
    <row r="632" spans="1:88">
      <c r="A632" s="52">
        <v>23.475000000000001</v>
      </c>
      <c r="B632" s="39">
        <f t="shared" si="545"/>
        <v>4.13</v>
      </c>
      <c r="C632" s="39">
        <f t="shared" si="546"/>
        <v>4.13</v>
      </c>
      <c r="D632" s="39">
        <f t="shared" si="547"/>
        <v>400.41072750000001</v>
      </c>
      <c r="E632" s="40">
        <f t="shared" si="548"/>
        <v>4.8860224389574481E+37</v>
      </c>
      <c r="F632" s="41">
        <f t="shared" si="549"/>
        <v>125.20000000000006</v>
      </c>
      <c r="G632" s="41">
        <v>626</v>
      </c>
      <c r="CC632" s="41">
        <v>289</v>
      </c>
      <c r="CD632" s="41">
        <v>1</v>
      </c>
      <c r="CF632" s="42">
        <f t="shared" si="543"/>
        <v>5528687499156.3564</v>
      </c>
      <c r="CG632" s="42">
        <f t="shared" si="541"/>
        <v>1597790687256187</v>
      </c>
      <c r="CH632" s="42">
        <f t="shared" si="540"/>
        <v>1.0362959503930561E+19</v>
      </c>
      <c r="CI632" s="42">
        <f t="shared" si="544"/>
        <v>16.197881268842064</v>
      </c>
      <c r="CJ632" s="46">
        <f t="shared" si="542"/>
        <v>6485.8054228156743</v>
      </c>
    </row>
    <row r="633" spans="1:88">
      <c r="A633" s="52">
        <v>23.475000000000001</v>
      </c>
      <c r="B633" s="39">
        <f t="shared" si="545"/>
        <v>4.1349999999999998</v>
      </c>
      <c r="C633" s="39">
        <f t="shared" si="546"/>
        <v>4.1349999999999998</v>
      </c>
      <c r="D633" s="39">
        <f t="shared" si="547"/>
        <v>401.38083187499996</v>
      </c>
      <c r="E633" s="40">
        <f t="shared" si="548"/>
        <v>5.6125659381090216E+37</v>
      </c>
      <c r="F633" s="41">
        <f t="shared" si="549"/>
        <v>125.40000000000006</v>
      </c>
      <c r="G633" s="41">
        <v>627</v>
      </c>
      <c r="CC633" s="49">
        <v>290</v>
      </c>
      <c r="CD633" s="41">
        <v>1</v>
      </c>
      <c r="CF633" s="42">
        <f t="shared" si="543"/>
        <v>5528687499156.3564</v>
      </c>
      <c r="CG633" s="42">
        <f t="shared" si="541"/>
        <v>1603319374755343.2</v>
      </c>
      <c r="CH633" s="42">
        <f t="shared" si="540"/>
        <v>1.191832605387351E+19</v>
      </c>
      <c r="CI633" s="42">
        <f t="shared" si="544"/>
        <v>18.519898109432052</v>
      </c>
      <c r="CJ633" s="46">
        <f t="shared" si="542"/>
        <v>7433.5321094040755</v>
      </c>
    </row>
    <row r="634" spans="1:88">
      <c r="A634" s="52">
        <v>23.475000000000001</v>
      </c>
      <c r="B634" s="39">
        <f t="shared" si="545"/>
        <v>4.1400000000000006</v>
      </c>
      <c r="C634" s="39">
        <f t="shared" si="546"/>
        <v>4.1400000000000006</v>
      </c>
      <c r="D634" s="39">
        <f t="shared" si="547"/>
        <v>402.35211000000015</v>
      </c>
      <c r="E634" s="40">
        <f t="shared" si="548"/>
        <v>6.4471452604182245E+37</v>
      </c>
      <c r="F634" s="41">
        <f t="shared" si="549"/>
        <v>125.60000000000007</v>
      </c>
      <c r="G634" s="41">
        <v>628</v>
      </c>
      <c r="CC634" s="41">
        <v>291</v>
      </c>
      <c r="CD634" s="41">
        <v>1</v>
      </c>
      <c r="CF634" s="42">
        <f t="shared" si="543"/>
        <v>5528687499156.3564</v>
      </c>
      <c r="CG634" s="42">
        <f t="shared" si="541"/>
        <v>1608848062254499.7</v>
      </c>
      <c r="CH634" s="42">
        <f t="shared" si="540"/>
        <v>1.3707116020350091E+19</v>
      </c>
      <c r="CI634" s="42">
        <f t="shared" si="544"/>
        <v>21.175066057075952</v>
      </c>
      <c r="CJ634" s="46">
        <f t="shared" si="542"/>
        <v>8519.8325074538934</v>
      </c>
    </row>
    <row r="635" spans="1:88">
      <c r="A635" s="52">
        <v>23.475000000000001</v>
      </c>
      <c r="B635" s="39">
        <f t="shared" si="545"/>
        <v>4.1449999999999996</v>
      </c>
      <c r="C635" s="39">
        <f t="shared" si="546"/>
        <v>4.1449999999999996</v>
      </c>
      <c r="D635" s="39">
        <f t="shared" si="547"/>
        <v>403.32456187499992</v>
      </c>
      <c r="E635" s="40">
        <f t="shared" si="548"/>
        <v>7.4058251550693441E+37</v>
      </c>
      <c r="F635" s="41">
        <f t="shared" si="549"/>
        <v>125.80000000000007</v>
      </c>
      <c r="G635" s="41">
        <v>629</v>
      </c>
      <c r="CC635" s="41">
        <v>292</v>
      </c>
      <c r="CD635" s="41">
        <v>1</v>
      </c>
      <c r="CF635" s="42">
        <f t="shared" si="543"/>
        <v>5528687499156.3564</v>
      </c>
      <c r="CG635" s="42">
        <f t="shared" si="541"/>
        <v>1614376749753656</v>
      </c>
      <c r="CH635" s="42">
        <f t="shared" si="540"/>
        <v>1.5764357737402518E+19</v>
      </c>
      <c r="CI635" s="42">
        <f t="shared" si="544"/>
        <v>24.211222379886227</v>
      </c>
      <c r="CJ635" s="46">
        <f t="shared" si="542"/>
        <v>9764.9806588258052</v>
      </c>
    </row>
    <row r="636" spans="1:88">
      <c r="A636" s="52">
        <v>23.475000000000001</v>
      </c>
      <c r="B636" s="39">
        <f t="shared" si="545"/>
        <v>4.1500000000000004</v>
      </c>
      <c r="C636" s="39">
        <f t="shared" si="546"/>
        <v>4.1500000000000004</v>
      </c>
      <c r="D636" s="39">
        <f t="shared" si="547"/>
        <v>404.2981875000001</v>
      </c>
      <c r="E636" s="40">
        <f t="shared" si="548"/>
        <v>8.5070591730238167E+37</v>
      </c>
      <c r="F636" s="41">
        <f t="shared" si="549"/>
        <v>126.00000000000006</v>
      </c>
      <c r="G636" s="41">
        <v>630</v>
      </c>
      <c r="CC636" s="41">
        <v>293</v>
      </c>
      <c r="CD636" s="41">
        <v>1</v>
      </c>
      <c r="CF636" s="42">
        <f t="shared" si="543"/>
        <v>5528687499156.3564</v>
      </c>
      <c r="CG636" s="42">
        <f t="shared" si="541"/>
        <v>1619905437252812.5</v>
      </c>
      <c r="CH636" s="42">
        <f t="shared" si="540"/>
        <v>1.8130335578344284E+19</v>
      </c>
      <c r="CI636" s="42">
        <f t="shared" si="544"/>
        <v>27.683078556307855</v>
      </c>
      <c r="CJ636" s="46">
        <f t="shared" si="542"/>
        <v>11192.218484735386</v>
      </c>
    </row>
    <row r="637" spans="1:88">
      <c r="A637" s="52">
        <v>23.475000000000001</v>
      </c>
      <c r="B637" s="39">
        <f t="shared" si="545"/>
        <v>4.1550000000000002</v>
      </c>
      <c r="C637" s="39">
        <f t="shared" si="546"/>
        <v>4.1550000000000002</v>
      </c>
      <c r="D637" s="39">
        <f t="shared" si="547"/>
        <v>405.27298687500007</v>
      </c>
      <c r="E637" s="40">
        <f t="shared" si="548"/>
        <v>9.7720448779148999E+37</v>
      </c>
      <c r="F637" s="41">
        <f t="shared" si="549"/>
        <v>126.20000000000007</v>
      </c>
      <c r="G637" s="41">
        <v>631</v>
      </c>
      <c r="CC637" s="41">
        <v>294</v>
      </c>
      <c r="CD637" s="41">
        <v>1</v>
      </c>
      <c r="CF637" s="42">
        <f t="shared" si="543"/>
        <v>5528687499156.3564</v>
      </c>
      <c r="CG637" s="42">
        <f t="shared" si="541"/>
        <v>1625434124751968.7</v>
      </c>
      <c r="CH637" s="42">
        <f t="shared" si="540"/>
        <v>2.0851378566020088E+19</v>
      </c>
      <c r="CI637" s="42">
        <f t="shared" si="544"/>
        <v>31.653208814970604</v>
      </c>
      <c r="CJ637" s="46">
        <f t="shared" si="542"/>
        <v>12828.190480621219</v>
      </c>
    </row>
    <row r="638" spans="1:88">
      <c r="A638" s="52">
        <v>23.475000000000001</v>
      </c>
      <c r="B638" s="39">
        <f t="shared" si="545"/>
        <v>4.16</v>
      </c>
      <c r="C638" s="39">
        <f t="shared" si="546"/>
        <v>4.16</v>
      </c>
      <c r="D638" s="39">
        <f t="shared" si="547"/>
        <v>406.24896000000001</v>
      </c>
      <c r="E638" s="40">
        <f t="shared" si="548"/>
        <v>1.1225131876218047E+38</v>
      </c>
      <c r="F638" s="41">
        <f t="shared" si="549"/>
        <v>126.40000000000006</v>
      </c>
      <c r="G638" s="41">
        <v>632</v>
      </c>
      <c r="CC638" s="41">
        <v>295</v>
      </c>
      <c r="CD638" s="41">
        <v>1</v>
      </c>
      <c r="CF638" s="42">
        <f t="shared" si="543"/>
        <v>5528687499156.3564</v>
      </c>
      <c r="CG638" s="42">
        <f t="shared" si="541"/>
        <v>1630962812251125.2</v>
      </c>
      <c r="CH638" s="42">
        <f t="shared" si="540"/>
        <v>2.3980767295822893E+19</v>
      </c>
      <c r="CI638" s="42">
        <f t="shared" si="544"/>
        <v>36.193180928822443</v>
      </c>
      <c r="CJ638" s="46">
        <f t="shared" si="542"/>
        <v>14703.442111425951</v>
      </c>
    </row>
    <row r="639" spans="1:88">
      <c r="A639" s="52">
        <v>23.475000000000001</v>
      </c>
      <c r="B639" s="39">
        <f t="shared" si="545"/>
        <v>4.165</v>
      </c>
      <c r="C639" s="39">
        <f t="shared" si="546"/>
        <v>4.165</v>
      </c>
      <c r="D639" s="39">
        <f t="shared" si="547"/>
        <v>407.22610687500003</v>
      </c>
      <c r="E639" s="40">
        <f t="shared" si="548"/>
        <v>1.2894290520836457E+38</v>
      </c>
      <c r="F639" s="41">
        <f t="shared" si="549"/>
        <v>126.60000000000008</v>
      </c>
      <c r="G639" s="41">
        <v>633</v>
      </c>
      <c r="CC639" s="41">
        <v>296</v>
      </c>
      <c r="CD639" s="41">
        <v>1</v>
      </c>
      <c r="CF639" s="42">
        <f t="shared" si="543"/>
        <v>5528687499156.3564</v>
      </c>
      <c r="CG639" s="42">
        <f t="shared" si="541"/>
        <v>1636491499750281.5</v>
      </c>
      <c r="CH639" s="42">
        <f t="shared" si="540"/>
        <v>2.7579776920173015E+19</v>
      </c>
      <c r="CI639" s="42">
        <f t="shared" si="544"/>
        <v>41.38484974790191</v>
      </c>
      <c r="CJ639" s="46">
        <f t="shared" si="542"/>
        <v>16852.991246444923</v>
      </c>
    </row>
    <row r="640" spans="1:88">
      <c r="A640" s="52">
        <v>23.475000000000001</v>
      </c>
      <c r="B640" s="39">
        <f t="shared" si="545"/>
        <v>4.17</v>
      </c>
      <c r="C640" s="39">
        <f t="shared" si="546"/>
        <v>4.17</v>
      </c>
      <c r="D640" s="39">
        <f t="shared" si="547"/>
        <v>408.20442750000007</v>
      </c>
      <c r="E640" s="40">
        <f t="shared" si="548"/>
        <v>1.4811650310138694E+38</v>
      </c>
      <c r="F640" s="41">
        <f t="shared" si="549"/>
        <v>126.80000000000007</v>
      </c>
      <c r="G640" s="41">
        <v>634</v>
      </c>
      <c r="CC640" s="41">
        <v>297</v>
      </c>
      <c r="CD640" s="41">
        <v>1</v>
      </c>
      <c r="CF640" s="42">
        <f t="shared" si="543"/>
        <v>5528687499156.3564</v>
      </c>
      <c r="CG640" s="42">
        <f t="shared" si="541"/>
        <v>1642020187249437.7</v>
      </c>
      <c r="CH640" s="42">
        <f t="shared" si="540"/>
        <v>3.1718876605533663E+19</v>
      </c>
      <c r="CI640" s="42">
        <f t="shared" si="544"/>
        <v>47.321836906671017</v>
      </c>
      <c r="CJ640" s="46">
        <f t="shared" si="542"/>
        <v>19316.983342736017</v>
      </c>
    </row>
    <row r="641" spans="1:88">
      <c r="A641" s="52">
        <v>23.475000000000001</v>
      </c>
      <c r="B641" s="39">
        <f t="shared" si="545"/>
        <v>4.1750000000000007</v>
      </c>
      <c r="C641" s="39">
        <f t="shared" si="546"/>
        <v>4.1750000000000007</v>
      </c>
      <c r="D641" s="39">
        <f t="shared" si="547"/>
        <v>409.18392187500018</v>
      </c>
      <c r="E641" s="40">
        <f t="shared" si="548"/>
        <v>1.7014118346047641E+38</v>
      </c>
      <c r="F641" s="41">
        <f t="shared" si="549"/>
        <v>127.00000000000006</v>
      </c>
      <c r="G641" s="41">
        <v>635</v>
      </c>
      <c r="CC641" s="41">
        <v>298</v>
      </c>
      <c r="CD641" s="41">
        <v>1</v>
      </c>
      <c r="CF641" s="42">
        <f t="shared" si="543"/>
        <v>5528687499156.3564</v>
      </c>
      <c r="CG641" s="42">
        <f t="shared" si="541"/>
        <v>1647548874748594.2</v>
      </c>
      <c r="CH641" s="42">
        <f t="shared" si="540"/>
        <v>3.6479108934740922E+19</v>
      </c>
      <c r="CI641" s="42">
        <f t="shared" si="544"/>
        <v>54.111223518936697</v>
      </c>
      <c r="CJ641" s="46">
        <f t="shared" si="542"/>
        <v>22141.442656933265</v>
      </c>
    </row>
    <row r="642" spans="1:88">
      <c r="A642" s="52">
        <v>23.475000000000001</v>
      </c>
      <c r="B642" s="39">
        <f t="shared" si="545"/>
        <v>4.18</v>
      </c>
      <c r="C642" s="39">
        <f t="shared" si="546"/>
        <v>4.18</v>
      </c>
      <c r="D642" s="39">
        <f t="shared" si="547"/>
        <v>410.16458999999998</v>
      </c>
      <c r="E642" s="40">
        <f t="shared" si="548"/>
        <v>1.9544089755829804E+38</v>
      </c>
      <c r="F642" s="41">
        <f t="shared" si="549"/>
        <v>127.20000000000007</v>
      </c>
      <c r="G642" s="41">
        <v>636</v>
      </c>
      <c r="CC642" s="41">
        <v>299</v>
      </c>
      <c r="CD642" s="41">
        <v>1</v>
      </c>
      <c r="CF642" s="42">
        <f t="shared" si="543"/>
        <v>5528687499156.3564</v>
      </c>
      <c r="CG642" s="42">
        <f t="shared" si="541"/>
        <v>1653077562247750.5</v>
      </c>
      <c r="CH642" s="42">
        <f t="shared" si="540"/>
        <v>4.1953676248358134E+19</v>
      </c>
      <c r="CI642" s="42">
        <f t="shared" si="544"/>
        <v>61.875486537427271</v>
      </c>
      <c r="CJ642" s="46">
        <f t="shared" si="542"/>
        <v>25379.133566674376</v>
      </c>
    </row>
    <row r="643" spans="1:88">
      <c r="A643" s="52">
        <v>23.475000000000001</v>
      </c>
      <c r="B643" s="39">
        <f t="shared" si="545"/>
        <v>4.1850000000000005</v>
      </c>
      <c r="C643" s="39">
        <f t="shared" si="546"/>
        <v>4.1850000000000005</v>
      </c>
      <c r="D643" s="39">
        <f t="shared" si="547"/>
        <v>411.14643187500008</v>
      </c>
      <c r="E643" s="40">
        <f t="shared" si="548"/>
        <v>2.2450263752436098E+38</v>
      </c>
      <c r="F643" s="41">
        <f t="shared" si="549"/>
        <v>127.40000000000006</v>
      </c>
      <c r="G643" s="41">
        <v>637</v>
      </c>
      <c r="CC643" s="49">
        <v>300</v>
      </c>
      <c r="CD643" s="41">
        <v>14</v>
      </c>
      <c r="CF643" s="42">
        <f t="shared" si="543"/>
        <v>77401624988188.984</v>
      </c>
      <c r="CG643" s="42">
        <f t="shared" si="541"/>
        <v>2.3220487496456696E+16</v>
      </c>
      <c r="CH643" s="42">
        <f t="shared" si="540"/>
        <v>4.8249764967797514E+19</v>
      </c>
      <c r="CI643" s="42">
        <f t="shared" si="544"/>
        <v>5.053908134021837</v>
      </c>
      <c r="CJ643" s="46">
        <f t="shared" si="542"/>
        <v>2077.8962963271179</v>
      </c>
    </row>
    <row r="644" spans="1:88">
      <c r="A644" s="52">
        <v>23.475000000000001</v>
      </c>
      <c r="B644" s="39">
        <f t="shared" si="545"/>
        <v>4.1899999999999995</v>
      </c>
      <c r="C644" s="39">
        <f t="shared" si="546"/>
        <v>4.1899999999999995</v>
      </c>
      <c r="D644" s="39">
        <f t="shared" si="547"/>
        <v>412.12944749999991</v>
      </c>
      <c r="E644" s="40">
        <f t="shared" si="548"/>
        <v>2.5788581041672913E+38</v>
      </c>
      <c r="F644" s="41">
        <f t="shared" si="549"/>
        <v>127.60000000000005</v>
      </c>
      <c r="G644" s="41">
        <v>638</v>
      </c>
      <c r="CC644" s="41">
        <v>301</v>
      </c>
      <c r="CF644" s="42"/>
      <c r="CG644" s="42"/>
      <c r="CH644" s="42"/>
      <c r="CJ644" s="46"/>
    </row>
    <row r="645" spans="1:88">
      <c r="A645" s="52">
        <v>23.475000000000001</v>
      </c>
      <c r="B645" s="39">
        <f t="shared" si="545"/>
        <v>4.1950000000000003</v>
      </c>
      <c r="C645" s="39">
        <f t="shared" si="546"/>
        <v>4.1950000000000003</v>
      </c>
      <c r="D645" s="39">
        <f t="shared" si="547"/>
        <v>413.11363687500011</v>
      </c>
      <c r="E645" s="40">
        <f t="shared" si="548"/>
        <v>2.9623300620277403E+38</v>
      </c>
      <c r="F645" s="41">
        <f t="shared" si="549"/>
        <v>127.80000000000007</v>
      </c>
      <c r="G645" s="41">
        <v>639</v>
      </c>
      <c r="CC645" s="49"/>
      <c r="CF645" s="42"/>
      <c r="CG645" s="42"/>
      <c r="CH645" s="42"/>
      <c r="CJ645" s="46"/>
    </row>
    <row r="646" spans="1:88">
      <c r="A646" s="52">
        <v>23.475000000000001</v>
      </c>
      <c r="B646" s="39">
        <f t="shared" si="545"/>
        <v>4.2</v>
      </c>
      <c r="C646" s="39">
        <f t="shared" si="546"/>
        <v>4.2</v>
      </c>
      <c r="D646" s="39">
        <f t="shared" si="547"/>
        <v>414.09900000000005</v>
      </c>
      <c r="E646" s="40">
        <f t="shared" si="548"/>
        <v>3.4028236692095297E+38</v>
      </c>
      <c r="F646" s="41">
        <f t="shared" si="549"/>
        <v>128.00000000000006</v>
      </c>
      <c r="G646" s="41">
        <v>640</v>
      </c>
      <c r="CF646" s="42"/>
      <c r="CG646" s="42"/>
      <c r="CH646" s="42"/>
      <c r="CJ646" s="46"/>
    </row>
    <row r="647" spans="1:88">
      <c r="A647" s="52">
        <v>23.475000000000001</v>
      </c>
      <c r="B647" s="39">
        <f t="shared" si="545"/>
        <v>4.2050000000000001</v>
      </c>
      <c r="C647" s="39">
        <f t="shared" si="546"/>
        <v>4.2050000000000001</v>
      </c>
      <c r="D647" s="39">
        <f t="shared" si="547"/>
        <v>415.08553687500006</v>
      </c>
      <c r="E647" s="40">
        <f t="shared" si="548"/>
        <v>3.9088179511659622E+38</v>
      </c>
      <c r="F647" s="41">
        <f t="shared" si="549"/>
        <v>128.20000000000007</v>
      </c>
      <c r="G647" s="41">
        <v>641</v>
      </c>
    </row>
    <row r="648" spans="1:88">
      <c r="A648" s="52">
        <v>23.475000000000001</v>
      </c>
      <c r="B648" s="39">
        <f t="shared" si="545"/>
        <v>4.21</v>
      </c>
      <c r="C648" s="39">
        <f t="shared" si="546"/>
        <v>4.21</v>
      </c>
      <c r="D648" s="39">
        <f t="shared" si="547"/>
        <v>416.07324750000004</v>
      </c>
      <c r="E648" s="40">
        <f t="shared" si="548"/>
        <v>4.4900527504872211E+38</v>
      </c>
      <c r="F648" s="41">
        <f t="shared" si="549"/>
        <v>128.40000000000006</v>
      </c>
      <c r="G648" s="41">
        <v>642</v>
      </c>
    </row>
    <row r="649" spans="1:88">
      <c r="A649" s="52">
        <v>23.475000000000001</v>
      </c>
      <c r="B649" s="39">
        <f t="shared" si="545"/>
        <v>4.2149999999999999</v>
      </c>
      <c r="C649" s="39">
        <f t="shared" si="546"/>
        <v>4.2149999999999999</v>
      </c>
      <c r="D649" s="39">
        <f t="shared" si="547"/>
        <v>417.06213187499998</v>
      </c>
      <c r="E649" s="40">
        <f t="shared" si="548"/>
        <v>5.1577162083345842E+38</v>
      </c>
      <c r="F649" s="41">
        <f t="shared" si="549"/>
        <v>128.60000000000005</v>
      </c>
      <c r="G649" s="41">
        <v>643</v>
      </c>
    </row>
    <row r="650" spans="1:88">
      <c r="A650" s="52">
        <v>23.475000000000001</v>
      </c>
      <c r="B650" s="39">
        <f t="shared" si="545"/>
        <v>4.2200000000000006</v>
      </c>
      <c r="C650" s="39">
        <f t="shared" si="546"/>
        <v>4.2200000000000006</v>
      </c>
      <c r="D650" s="39">
        <f t="shared" si="547"/>
        <v>418.05219000000017</v>
      </c>
      <c r="E650" s="40">
        <f t="shared" si="548"/>
        <v>5.9246601240554821E+38</v>
      </c>
      <c r="F650" s="41">
        <f t="shared" si="549"/>
        <v>128.80000000000007</v>
      </c>
      <c r="G650" s="41">
        <v>644</v>
      </c>
    </row>
    <row r="651" spans="1:88">
      <c r="A651" s="52">
        <v>23.475000000000001</v>
      </c>
      <c r="B651" s="39">
        <f t="shared" si="545"/>
        <v>4.2249999999999996</v>
      </c>
      <c r="C651" s="39">
        <f t="shared" si="546"/>
        <v>4.2249999999999996</v>
      </c>
      <c r="D651" s="39">
        <f t="shared" si="547"/>
        <v>419.04342187499992</v>
      </c>
      <c r="E651" s="40">
        <f t="shared" si="548"/>
        <v>6.8056473384190624E+38</v>
      </c>
      <c r="F651" s="41">
        <f t="shared" si="549"/>
        <v>129.00000000000006</v>
      </c>
      <c r="G651" s="41">
        <v>645</v>
      </c>
    </row>
    <row r="652" spans="1:88">
      <c r="A652" s="52">
        <v>23.475000000000001</v>
      </c>
      <c r="B652" s="39">
        <f t="shared" si="545"/>
        <v>4.2300000000000004</v>
      </c>
      <c r="C652" s="39">
        <f t="shared" si="546"/>
        <v>4.2300000000000004</v>
      </c>
      <c r="D652" s="39">
        <f t="shared" si="547"/>
        <v>420.0358275000001</v>
      </c>
      <c r="E652" s="40">
        <f t="shared" si="548"/>
        <v>7.817635902331926E+38</v>
      </c>
      <c r="F652" s="41">
        <f t="shared" si="549"/>
        <v>129.20000000000005</v>
      </c>
      <c r="G652" s="41">
        <v>646</v>
      </c>
    </row>
    <row r="653" spans="1:88">
      <c r="A653" s="52">
        <v>23.475000000000001</v>
      </c>
      <c r="B653" s="39">
        <f t="shared" si="545"/>
        <v>4.2349999999999994</v>
      </c>
      <c r="C653" s="39">
        <f t="shared" si="546"/>
        <v>4.2349999999999994</v>
      </c>
      <c r="D653" s="39">
        <f t="shared" si="547"/>
        <v>421.02940687499995</v>
      </c>
      <c r="E653" s="40">
        <f t="shared" si="548"/>
        <v>8.9801055009744467E+38</v>
      </c>
      <c r="F653" s="41">
        <f t="shared" si="549"/>
        <v>129.40000000000006</v>
      </c>
      <c r="G653" s="41">
        <v>647</v>
      </c>
    </row>
    <row r="654" spans="1:88">
      <c r="A654" s="52">
        <v>23.475000000000001</v>
      </c>
      <c r="B654" s="39">
        <f t="shared" si="545"/>
        <v>4.24</v>
      </c>
      <c r="C654" s="39">
        <f t="shared" si="546"/>
        <v>4.24</v>
      </c>
      <c r="D654" s="39">
        <f t="shared" si="547"/>
        <v>422.02416000000005</v>
      </c>
      <c r="E654" s="40">
        <f t="shared" si="548"/>
        <v>1.0315432416669173E+39</v>
      </c>
      <c r="F654" s="41">
        <f t="shared" si="549"/>
        <v>129.60000000000005</v>
      </c>
      <c r="G654" s="41">
        <v>648</v>
      </c>
    </row>
    <row r="655" spans="1:88">
      <c r="A655" s="52">
        <v>23.475000000000001</v>
      </c>
      <c r="B655" s="39">
        <f t="shared" si="545"/>
        <v>4.2450000000000001</v>
      </c>
      <c r="C655" s="39">
        <f t="shared" si="546"/>
        <v>4.2450000000000001</v>
      </c>
      <c r="D655" s="39">
        <f t="shared" si="547"/>
        <v>423.020086875</v>
      </c>
      <c r="E655" s="40">
        <f t="shared" si="548"/>
        <v>1.1849320248110969E+39</v>
      </c>
      <c r="F655" s="41">
        <f t="shared" si="549"/>
        <v>129.80000000000007</v>
      </c>
      <c r="G655" s="41">
        <v>649</v>
      </c>
    </row>
    <row r="656" spans="1:88">
      <c r="A656" s="52">
        <v>23.475000000000001</v>
      </c>
      <c r="B656" s="39">
        <f t="shared" si="545"/>
        <v>4.25</v>
      </c>
      <c r="C656" s="39">
        <f t="shared" si="546"/>
        <v>4.25</v>
      </c>
      <c r="D656" s="39">
        <f t="shared" si="547"/>
        <v>424.01718750000003</v>
      </c>
      <c r="E656" s="40">
        <f t="shared" si="548"/>
        <v>1.3611294676838131E+39</v>
      </c>
      <c r="F656" s="41">
        <f t="shared" si="549"/>
        <v>130.00000000000006</v>
      </c>
      <c r="G656" s="41">
        <v>650</v>
      </c>
    </row>
    <row r="657" spans="1:7">
      <c r="A657" s="52">
        <v>23.475000000000001</v>
      </c>
      <c r="B657" s="39">
        <f t="shared" si="545"/>
        <v>4.2549999999999999</v>
      </c>
      <c r="C657" s="39">
        <f t="shared" si="546"/>
        <v>4.2549999999999999</v>
      </c>
      <c r="D657" s="39">
        <f t="shared" si="547"/>
        <v>425.01546187500003</v>
      </c>
      <c r="E657" s="40">
        <f t="shared" si="548"/>
        <v>1.5635271804663858E+39</v>
      </c>
      <c r="F657" s="41">
        <f t="shared" si="549"/>
        <v>130.20000000000005</v>
      </c>
      <c r="G657" s="41">
        <v>651</v>
      </c>
    </row>
    <row r="658" spans="1:7">
      <c r="A658" s="52">
        <v>23.475000000000001</v>
      </c>
      <c r="B658" s="39">
        <f t="shared" si="545"/>
        <v>4.26</v>
      </c>
      <c r="C658" s="39">
        <f t="shared" si="546"/>
        <v>4.26</v>
      </c>
      <c r="D658" s="39">
        <f t="shared" si="547"/>
        <v>426.01490999999999</v>
      </c>
      <c r="E658" s="40">
        <f t="shared" si="548"/>
        <v>1.7960211001948896E+39</v>
      </c>
      <c r="F658" s="41">
        <f t="shared" si="549"/>
        <v>130.40000000000006</v>
      </c>
      <c r="G658" s="41">
        <v>652</v>
      </c>
    </row>
    <row r="659" spans="1:7">
      <c r="A659" s="52">
        <v>23.475000000000001</v>
      </c>
      <c r="B659" s="39">
        <f t="shared" si="545"/>
        <v>4.2650000000000006</v>
      </c>
      <c r="C659" s="39">
        <f t="shared" si="546"/>
        <v>4.2650000000000006</v>
      </c>
      <c r="D659" s="39">
        <f t="shared" si="547"/>
        <v>427.01553187500019</v>
      </c>
      <c r="E659" s="40">
        <f t="shared" si="548"/>
        <v>2.0630864833338349E+39</v>
      </c>
      <c r="F659" s="41">
        <f t="shared" si="549"/>
        <v>130.60000000000005</v>
      </c>
      <c r="G659" s="41">
        <v>653</v>
      </c>
    </row>
    <row r="660" spans="1:7">
      <c r="A660" s="52">
        <v>23.475000000000001</v>
      </c>
      <c r="B660" s="39">
        <f t="shared" si="545"/>
        <v>4.2699999999999996</v>
      </c>
      <c r="C660" s="39">
        <f t="shared" si="546"/>
        <v>4.2699999999999996</v>
      </c>
      <c r="D660" s="39">
        <f t="shared" si="547"/>
        <v>428.01732749999991</v>
      </c>
      <c r="E660" s="40">
        <f t="shared" si="548"/>
        <v>2.3698640496221941E+39</v>
      </c>
      <c r="F660" s="41">
        <f t="shared" si="549"/>
        <v>130.80000000000007</v>
      </c>
      <c r="G660" s="41">
        <v>654</v>
      </c>
    </row>
    <row r="661" spans="1:7">
      <c r="A661" s="52">
        <v>23.475000000000001</v>
      </c>
      <c r="B661" s="39">
        <f t="shared" si="545"/>
        <v>4.2750000000000004</v>
      </c>
      <c r="C661" s="39">
        <f t="shared" si="546"/>
        <v>4.2750000000000004</v>
      </c>
      <c r="D661" s="39">
        <f t="shared" si="547"/>
        <v>429.0202968750001</v>
      </c>
      <c r="E661" s="40">
        <f t="shared" si="548"/>
        <v>2.7222589353676262E+39</v>
      </c>
      <c r="F661" s="41">
        <f t="shared" si="549"/>
        <v>131.00000000000006</v>
      </c>
      <c r="G661" s="41">
        <v>655</v>
      </c>
    </row>
    <row r="662" spans="1:7">
      <c r="A662" s="52">
        <v>23.475000000000001</v>
      </c>
      <c r="B662" s="39">
        <f t="shared" si="545"/>
        <v>4.28</v>
      </c>
      <c r="C662" s="39">
        <f t="shared" si="546"/>
        <v>4.28</v>
      </c>
      <c r="D662" s="39">
        <f t="shared" si="547"/>
        <v>430.02444000000008</v>
      </c>
      <c r="E662" s="40">
        <f t="shared" si="548"/>
        <v>3.1270543609327728E+39</v>
      </c>
      <c r="F662" s="41">
        <f t="shared" si="549"/>
        <v>131.20000000000007</v>
      </c>
      <c r="G662" s="41">
        <v>656</v>
      </c>
    </row>
    <row r="663" spans="1:7">
      <c r="A663" s="52">
        <v>23.475000000000001</v>
      </c>
      <c r="B663" s="39">
        <f t="shared" si="545"/>
        <v>4.2850000000000001</v>
      </c>
      <c r="C663" s="39">
        <f t="shared" si="546"/>
        <v>4.2850000000000001</v>
      </c>
      <c r="D663" s="39">
        <f t="shared" si="547"/>
        <v>431.02975687500003</v>
      </c>
      <c r="E663" s="40">
        <f t="shared" si="548"/>
        <v>3.5920422003897811E+39</v>
      </c>
      <c r="F663" s="41">
        <f t="shared" si="549"/>
        <v>131.40000000000006</v>
      </c>
      <c r="G663" s="41">
        <v>657</v>
      </c>
    </row>
    <row r="664" spans="1:7">
      <c r="A664" s="52">
        <v>23.475000000000001</v>
      </c>
      <c r="B664" s="39">
        <f t="shared" si="545"/>
        <v>4.29</v>
      </c>
      <c r="C664" s="39">
        <f t="shared" si="546"/>
        <v>4.29</v>
      </c>
      <c r="D664" s="39">
        <f t="shared" si="547"/>
        <v>432.0362475</v>
      </c>
      <c r="E664" s="40">
        <f t="shared" si="548"/>
        <v>4.1261729666676716E+39</v>
      </c>
      <c r="F664" s="41">
        <f t="shared" si="549"/>
        <v>131.60000000000008</v>
      </c>
      <c r="G664" s="41">
        <v>658</v>
      </c>
    </row>
    <row r="665" spans="1:7">
      <c r="A665" s="52">
        <v>23.475000000000001</v>
      </c>
      <c r="B665" s="39">
        <f t="shared" si="545"/>
        <v>4.2949999999999999</v>
      </c>
      <c r="C665" s="39">
        <f t="shared" si="546"/>
        <v>4.2949999999999999</v>
      </c>
      <c r="D665" s="39">
        <f t="shared" si="547"/>
        <v>433.04391187499999</v>
      </c>
      <c r="E665" s="40">
        <f t="shared" si="548"/>
        <v>4.7397280992443905E+39</v>
      </c>
      <c r="F665" s="41">
        <f t="shared" si="549"/>
        <v>131.80000000000007</v>
      </c>
      <c r="G665" s="41">
        <v>659</v>
      </c>
    </row>
    <row r="666" spans="1:7">
      <c r="A666" s="52">
        <v>23.475000000000001</v>
      </c>
      <c r="B666" s="39">
        <f t="shared" si="545"/>
        <v>4.3000000000000007</v>
      </c>
      <c r="C666" s="39">
        <f t="shared" si="546"/>
        <v>4.3000000000000007</v>
      </c>
      <c r="D666" s="39">
        <f t="shared" si="547"/>
        <v>434.05275000000017</v>
      </c>
      <c r="E666" s="40">
        <f t="shared" si="548"/>
        <v>5.4445178707352548E+39</v>
      </c>
      <c r="F666" s="41">
        <f t="shared" si="549"/>
        <v>132.00000000000009</v>
      </c>
      <c r="G666" s="41">
        <v>660</v>
      </c>
    </row>
    <row r="667" spans="1:7">
      <c r="A667" s="52">
        <v>23.475000000000001</v>
      </c>
      <c r="B667" s="39">
        <f t="shared" si="545"/>
        <v>4.3049999999999997</v>
      </c>
      <c r="C667" s="39">
        <f t="shared" si="546"/>
        <v>4.3049999999999997</v>
      </c>
      <c r="D667" s="39">
        <f t="shared" si="547"/>
        <v>435.06276187499998</v>
      </c>
      <c r="E667" s="40">
        <f t="shared" si="548"/>
        <v>6.2541087218655468E+39</v>
      </c>
      <c r="F667" s="41">
        <f t="shared" si="549"/>
        <v>132.20000000000007</v>
      </c>
      <c r="G667" s="41">
        <v>661</v>
      </c>
    </row>
    <row r="668" spans="1:7">
      <c r="A668" s="52">
        <v>23.475000000000001</v>
      </c>
      <c r="B668" s="39">
        <f t="shared" si="545"/>
        <v>4.3100000000000005</v>
      </c>
      <c r="C668" s="39">
        <f t="shared" si="546"/>
        <v>4.3100000000000005</v>
      </c>
      <c r="D668" s="39">
        <f t="shared" si="547"/>
        <v>436.07394750000009</v>
      </c>
      <c r="E668" s="40">
        <f t="shared" si="548"/>
        <v>7.1840844007795634E+39</v>
      </c>
      <c r="F668" s="41">
        <f t="shared" si="549"/>
        <v>132.40000000000009</v>
      </c>
      <c r="G668" s="41">
        <v>662</v>
      </c>
    </row>
    <row r="669" spans="1:7">
      <c r="A669" s="52">
        <v>23.475000000000001</v>
      </c>
      <c r="B669" s="39">
        <f t="shared" si="545"/>
        <v>4.3149999999999995</v>
      </c>
      <c r="C669" s="39">
        <f t="shared" si="546"/>
        <v>4.3149999999999995</v>
      </c>
      <c r="D669" s="39">
        <f t="shared" si="547"/>
        <v>437.08630687499993</v>
      </c>
      <c r="E669" s="40">
        <f t="shared" si="548"/>
        <v>8.2523459333353455E+39</v>
      </c>
      <c r="F669" s="41">
        <f t="shared" si="549"/>
        <v>132.60000000000008</v>
      </c>
      <c r="G669" s="41">
        <v>663</v>
      </c>
    </row>
    <row r="670" spans="1:7">
      <c r="A670" s="52">
        <v>23.475000000000001</v>
      </c>
      <c r="B670" s="39">
        <f t="shared" si="545"/>
        <v>4.32</v>
      </c>
      <c r="C670" s="39">
        <f t="shared" si="546"/>
        <v>4.32</v>
      </c>
      <c r="D670" s="39">
        <f t="shared" si="547"/>
        <v>438.09984000000003</v>
      </c>
      <c r="E670" s="40">
        <f t="shared" si="548"/>
        <v>9.4794561984887823E+39</v>
      </c>
      <c r="F670" s="41">
        <f t="shared" si="549"/>
        <v>132.80000000000007</v>
      </c>
      <c r="G670" s="41">
        <v>664</v>
      </c>
    </row>
    <row r="671" spans="1:7">
      <c r="A671" s="52">
        <v>23.475000000000001</v>
      </c>
      <c r="B671" s="39">
        <f t="shared" si="545"/>
        <v>4.3250000000000002</v>
      </c>
      <c r="C671" s="39">
        <f t="shared" si="546"/>
        <v>4.3250000000000002</v>
      </c>
      <c r="D671" s="39">
        <f t="shared" si="547"/>
        <v>439.11454687500009</v>
      </c>
      <c r="E671" s="40">
        <f t="shared" si="548"/>
        <v>1.0889035741470514E+40</v>
      </c>
      <c r="F671" s="41">
        <f t="shared" si="549"/>
        <v>133.00000000000009</v>
      </c>
      <c r="G671" s="41">
        <v>665</v>
      </c>
    </row>
    <row r="672" spans="1:7">
      <c r="A672" s="52">
        <v>23.475000000000001</v>
      </c>
      <c r="B672" s="39">
        <f t="shared" si="545"/>
        <v>4.33</v>
      </c>
      <c r="C672" s="39">
        <f t="shared" si="546"/>
        <v>4.33</v>
      </c>
      <c r="D672" s="39">
        <f t="shared" si="547"/>
        <v>440.13042750000005</v>
      </c>
      <c r="E672" s="40">
        <f t="shared" si="548"/>
        <v>1.2508217443731098E+40</v>
      </c>
      <c r="F672" s="41">
        <f t="shared" si="549"/>
        <v>133.20000000000007</v>
      </c>
      <c r="G672" s="41">
        <v>666</v>
      </c>
    </row>
    <row r="673" spans="1:7">
      <c r="A673" s="52">
        <v>23.475000000000001</v>
      </c>
      <c r="B673" s="39">
        <f t="shared" si="545"/>
        <v>4.335</v>
      </c>
      <c r="C673" s="39">
        <f t="shared" si="546"/>
        <v>4.335</v>
      </c>
      <c r="D673" s="39">
        <f t="shared" si="547"/>
        <v>441.14748187500004</v>
      </c>
      <c r="E673" s="40">
        <f t="shared" si="548"/>
        <v>1.4368168801559132E+40</v>
      </c>
      <c r="F673" s="41">
        <f t="shared" si="549"/>
        <v>133.40000000000006</v>
      </c>
      <c r="G673" s="41">
        <v>667</v>
      </c>
    </row>
    <row r="674" spans="1:7">
      <c r="A674" s="52">
        <v>23.475000000000001</v>
      </c>
      <c r="B674" s="39">
        <f t="shared" ref="B674:B737" si="550">(100%+G674*0.5%)</f>
        <v>4.34</v>
      </c>
      <c r="C674" s="39">
        <f t="shared" ref="C674:C737" si="551">(100%+G674*0.5%)</f>
        <v>4.34</v>
      </c>
      <c r="D674" s="39">
        <f t="shared" ref="D674:D737" si="552">A674*B674*C674*1</f>
        <v>442.16570999999999</v>
      </c>
      <c r="E674" s="40">
        <f t="shared" ref="E674:E737" si="553">POWER($F$1,G674)</f>
        <v>1.6504691866670698E+40</v>
      </c>
      <c r="F674" s="41">
        <f t="shared" ref="F674:F737" si="554">LOG(E674,2)</f>
        <v>133.60000000000008</v>
      </c>
      <c r="G674" s="41">
        <v>668</v>
      </c>
    </row>
    <row r="675" spans="1:7">
      <c r="A675" s="52">
        <v>23.475000000000001</v>
      </c>
      <c r="B675" s="39">
        <f t="shared" si="550"/>
        <v>4.3450000000000006</v>
      </c>
      <c r="C675" s="39">
        <f t="shared" si="551"/>
        <v>4.3450000000000006</v>
      </c>
      <c r="D675" s="39">
        <f t="shared" si="552"/>
        <v>443.18511187500019</v>
      </c>
      <c r="E675" s="40">
        <f t="shared" si="553"/>
        <v>1.8958912396977574E+40</v>
      </c>
      <c r="F675" s="41">
        <f t="shared" si="554"/>
        <v>133.80000000000007</v>
      </c>
      <c r="G675" s="41">
        <v>669</v>
      </c>
    </row>
    <row r="676" spans="1:7">
      <c r="A676" s="52">
        <v>23.475000000000001</v>
      </c>
      <c r="B676" s="39">
        <f t="shared" si="550"/>
        <v>4.3499999999999996</v>
      </c>
      <c r="C676" s="39">
        <f t="shared" si="551"/>
        <v>4.3499999999999996</v>
      </c>
      <c r="D676" s="39">
        <f t="shared" si="552"/>
        <v>444.20568749999995</v>
      </c>
      <c r="E676" s="40">
        <f t="shared" si="553"/>
        <v>2.1778071482941029E+40</v>
      </c>
      <c r="F676" s="41">
        <f t="shared" si="554"/>
        <v>134.00000000000009</v>
      </c>
      <c r="G676" s="41">
        <v>670</v>
      </c>
    </row>
    <row r="677" spans="1:7">
      <c r="A677" s="52">
        <v>23.475000000000001</v>
      </c>
      <c r="B677" s="39">
        <f t="shared" si="550"/>
        <v>4.3550000000000004</v>
      </c>
      <c r="C677" s="39">
        <f t="shared" si="551"/>
        <v>4.3550000000000004</v>
      </c>
      <c r="D677" s="39">
        <f t="shared" si="552"/>
        <v>445.22743687500014</v>
      </c>
      <c r="E677" s="40">
        <f t="shared" si="553"/>
        <v>2.5016434887462207E+40</v>
      </c>
      <c r="F677" s="41">
        <f t="shared" si="554"/>
        <v>134.20000000000007</v>
      </c>
      <c r="G677" s="41">
        <v>671</v>
      </c>
    </row>
    <row r="678" spans="1:7">
      <c r="A678" s="52">
        <v>23.475000000000001</v>
      </c>
      <c r="B678" s="39">
        <f t="shared" si="550"/>
        <v>4.3599999999999994</v>
      </c>
      <c r="C678" s="39">
        <f t="shared" si="551"/>
        <v>4.3599999999999994</v>
      </c>
      <c r="D678" s="39">
        <f t="shared" si="552"/>
        <v>446.25035999999994</v>
      </c>
      <c r="E678" s="40">
        <f t="shared" si="553"/>
        <v>2.8736337603118273E+40</v>
      </c>
      <c r="F678" s="41">
        <f t="shared" si="554"/>
        <v>134.40000000000006</v>
      </c>
      <c r="G678" s="41">
        <v>672</v>
      </c>
    </row>
    <row r="679" spans="1:7">
      <c r="A679" s="52">
        <v>23.475000000000001</v>
      </c>
      <c r="B679" s="39">
        <f t="shared" si="550"/>
        <v>4.3650000000000002</v>
      </c>
      <c r="C679" s="39">
        <f t="shared" si="551"/>
        <v>4.3650000000000002</v>
      </c>
      <c r="D679" s="39">
        <f t="shared" si="552"/>
        <v>447.27445687500006</v>
      </c>
      <c r="E679" s="40">
        <f t="shared" si="553"/>
        <v>3.3009383733341411E+40</v>
      </c>
      <c r="F679" s="41">
        <f t="shared" si="554"/>
        <v>134.60000000000008</v>
      </c>
      <c r="G679" s="41">
        <v>673</v>
      </c>
    </row>
    <row r="680" spans="1:7">
      <c r="A680" s="52">
        <v>23.475000000000001</v>
      </c>
      <c r="B680" s="39">
        <f t="shared" si="550"/>
        <v>4.37</v>
      </c>
      <c r="C680" s="39">
        <f t="shared" si="551"/>
        <v>4.37</v>
      </c>
      <c r="D680" s="39">
        <f t="shared" si="552"/>
        <v>448.29972750000002</v>
      </c>
      <c r="E680" s="40">
        <f t="shared" si="553"/>
        <v>3.7917824793955163E+40</v>
      </c>
      <c r="F680" s="41">
        <f t="shared" si="554"/>
        <v>134.80000000000007</v>
      </c>
      <c r="G680" s="41">
        <v>674</v>
      </c>
    </row>
    <row r="681" spans="1:7">
      <c r="A681" s="52">
        <v>23.475000000000001</v>
      </c>
      <c r="B681" s="39">
        <f t="shared" si="550"/>
        <v>4.375</v>
      </c>
      <c r="C681" s="39">
        <f t="shared" si="551"/>
        <v>4.375</v>
      </c>
      <c r="D681" s="39">
        <f t="shared" si="552"/>
        <v>449.326171875</v>
      </c>
      <c r="E681" s="40">
        <f t="shared" si="553"/>
        <v>4.3556142965882096E+40</v>
      </c>
      <c r="F681" s="41">
        <f t="shared" si="554"/>
        <v>135.00000000000006</v>
      </c>
      <c r="G681" s="41">
        <v>675</v>
      </c>
    </row>
    <row r="682" spans="1:7">
      <c r="A682" s="52">
        <v>23.475000000000001</v>
      </c>
      <c r="B682" s="39">
        <f t="shared" si="550"/>
        <v>4.38</v>
      </c>
      <c r="C682" s="39">
        <f t="shared" si="551"/>
        <v>4.38</v>
      </c>
      <c r="D682" s="39">
        <f t="shared" si="552"/>
        <v>450.35379</v>
      </c>
      <c r="E682" s="40">
        <f t="shared" si="553"/>
        <v>5.0032869774924433E+40</v>
      </c>
      <c r="F682" s="41">
        <f t="shared" si="554"/>
        <v>135.20000000000007</v>
      </c>
      <c r="G682" s="41">
        <v>676</v>
      </c>
    </row>
    <row r="683" spans="1:7">
      <c r="A683" s="52">
        <v>23.475000000000001</v>
      </c>
      <c r="B683" s="39">
        <f t="shared" si="550"/>
        <v>4.3849999999999998</v>
      </c>
      <c r="C683" s="39">
        <f t="shared" si="551"/>
        <v>4.3849999999999998</v>
      </c>
      <c r="D683" s="39">
        <f t="shared" si="552"/>
        <v>451.38258187500003</v>
      </c>
      <c r="E683" s="40">
        <f t="shared" si="553"/>
        <v>5.7472675206236565E+40</v>
      </c>
      <c r="F683" s="41">
        <f t="shared" si="554"/>
        <v>135.40000000000006</v>
      </c>
      <c r="G683" s="41">
        <v>677</v>
      </c>
    </row>
    <row r="684" spans="1:7">
      <c r="A684" s="52">
        <v>23.475000000000001</v>
      </c>
      <c r="B684" s="39">
        <f t="shared" si="550"/>
        <v>4.3900000000000006</v>
      </c>
      <c r="C684" s="39">
        <f t="shared" si="551"/>
        <v>4.3900000000000006</v>
      </c>
      <c r="D684" s="39">
        <f t="shared" si="552"/>
        <v>452.41254750000013</v>
      </c>
      <c r="E684" s="40">
        <f t="shared" si="553"/>
        <v>6.6018767466682832E+40</v>
      </c>
      <c r="F684" s="41">
        <f t="shared" si="554"/>
        <v>135.60000000000008</v>
      </c>
      <c r="G684" s="41">
        <v>678</v>
      </c>
    </row>
    <row r="685" spans="1:7">
      <c r="A685" s="52">
        <v>23.475000000000001</v>
      </c>
      <c r="B685" s="39">
        <f t="shared" si="550"/>
        <v>4.3949999999999996</v>
      </c>
      <c r="C685" s="39">
        <f t="shared" si="551"/>
        <v>4.3949999999999996</v>
      </c>
      <c r="D685" s="39">
        <f t="shared" si="552"/>
        <v>453.44368687499991</v>
      </c>
      <c r="E685" s="40">
        <f t="shared" si="553"/>
        <v>7.5835649587910355E+40</v>
      </c>
      <c r="F685" s="41">
        <f t="shared" si="554"/>
        <v>135.80000000000007</v>
      </c>
      <c r="G685" s="41">
        <v>679</v>
      </c>
    </row>
    <row r="686" spans="1:7">
      <c r="A686" s="52">
        <v>23.475000000000001</v>
      </c>
      <c r="B686" s="39">
        <f t="shared" si="550"/>
        <v>4.4000000000000004</v>
      </c>
      <c r="C686" s="39">
        <f t="shared" si="551"/>
        <v>4.4000000000000004</v>
      </c>
      <c r="D686" s="39">
        <f t="shared" si="552"/>
        <v>454.47600000000011</v>
      </c>
      <c r="E686" s="40">
        <f t="shared" si="553"/>
        <v>8.7112285931764193E+40</v>
      </c>
      <c r="F686" s="41">
        <f t="shared" si="554"/>
        <v>136.00000000000006</v>
      </c>
      <c r="G686" s="41">
        <v>680</v>
      </c>
    </row>
    <row r="687" spans="1:7">
      <c r="A687" s="52">
        <v>23.475000000000001</v>
      </c>
      <c r="B687" s="39">
        <f t="shared" si="550"/>
        <v>4.4050000000000002</v>
      </c>
      <c r="C687" s="39">
        <f t="shared" si="551"/>
        <v>4.4050000000000002</v>
      </c>
      <c r="D687" s="39">
        <f t="shared" si="552"/>
        <v>455.50948687500011</v>
      </c>
      <c r="E687" s="40">
        <f t="shared" si="553"/>
        <v>1.000657395498489E+41</v>
      </c>
      <c r="F687" s="41">
        <f t="shared" si="554"/>
        <v>136.20000000000007</v>
      </c>
      <c r="G687" s="41">
        <v>681</v>
      </c>
    </row>
    <row r="688" spans="1:7">
      <c r="A688" s="52">
        <v>23.475000000000001</v>
      </c>
      <c r="B688" s="39">
        <f t="shared" si="550"/>
        <v>4.41</v>
      </c>
      <c r="C688" s="39">
        <f t="shared" si="551"/>
        <v>4.41</v>
      </c>
      <c r="D688" s="39">
        <f t="shared" si="552"/>
        <v>456.54414750000007</v>
      </c>
      <c r="E688" s="40">
        <f t="shared" si="553"/>
        <v>1.1494535041247317E+41</v>
      </c>
      <c r="F688" s="41">
        <f t="shared" si="554"/>
        <v>136.40000000000006</v>
      </c>
      <c r="G688" s="41">
        <v>682</v>
      </c>
    </row>
    <row r="689" spans="1:7">
      <c r="A689" s="52">
        <v>23.475000000000001</v>
      </c>
      <c r="B689" s="39">
        <f t="shared" si="550"/>
        <v>4.415</v>
      </c>
      <c r="C689" s="39">
        <f t="shared" si="551"/>
        <v>4.415</v>
      </c>
      <c r="D689" s="39">
        <f t="shared" si="552"/>
        <v>457.57998187500004</v>
      </c>
      <c r="E689" s="40">
        <f t="shared" si="553"/>
        <v>1.3203753493336572E+41</v>
      </c>
      <c r="F689" s="41">
        <f t="shared" si="554"/>
        <v>136.60000000000005</v>
      </c>
      <c r="G689" s="41">
        <v>683</v>
      </c>
    </row>
    <row r="690" spans="1:7">
      <c r="A690" s="52">
        <v>23.475000000000001</v>
      </c>
      <c r="B690" s="39">
        <f t="shared" si="550"/>
        <v>4.42</v>
      </c>
      <c r="C690" s="39">
        <f t="shared" si="551"/>
        <v>4.42</v>
      </c>
      <c r="D690" s="39">
        <f t="shared" si="552"/>
        <v>458.61698999999999</v>
      </c>
      <c r="E690" s="40">
        <f t="shared" si="553"/>
        <v>1.5167129917582075E+41</v>
      </c>
      <c r="F690" s="41">
        <f t="shared" si="554"/>
        <v>136.80000000000007</v>
      </c>
      <c r="G690" s="41">
        <v>684</v>
      </c>
    </row>
    <row r="691" spans="1:7">
      <c r="A691" s="52">
        <v>23.475000000000001</v>
      </c>
      <c r="B691" s="39">
        <f t="shared" si="550"/>
        <v>4.4250000000000007</v>
      </c>
      <c r="C691" s="39">
        <f t="shared" si="551"/>
        <v>4.4250000000000007</v>
      </c>
      <c r="D691" s="39">
        <f t="shared" si="552"/>
        <v>459.65517187500018</v>
      </c>
      <c r="E691" s="40">
        <f t="shared" si="553"/>
        <v>1.7422457186352842E+41</v>
      </c>
      <c r="F691" s="41">
        <f t="shared" si="554"/>
        <v>137.00000000000006</v>
      </c>
      <c r="G691" s="41">
        <v>685</v>
      </c>
    </row>
    <row r="692" spans="1:7">
      <c r="A692" s="52">
        <v>23.475000000000001</v>
      </c>
      <c r="B692" s="39">
        <f t="shared" si="550"/>
        <v>4.43</v>
      </c>
      <c r="C692" s="39">
        <f t="shared" si="551"/>
        <v>4.43</v>
      </c>
      <c r="D692" s="39">
        <f t="shared" si="552"/>
        <v>460.69452749999994</v>
      </c>
      <c r="E692" s="40">
        <f t="shared" si="553"/>
        <v>2.0013147909969785E+41</v>
      </c>
      <c r="F692" s="41">
        <f t="shared" si="554"/>
        <v>137.20000000000007</v>
      </c>
      <c r="G692" s="41">
        <v>686</v>
      </c>
    </row>
    <row r="693" spans="1:7">
      <c r="A693" s="52">
        <v>23.475000000000001</v>
      </c>
      <c r="B693" s="39">
        <f t="shared" si="550"/>
        <v>4.4350000000000005</v>
      </c>
      <c r="C693" s="39">
        <f t="shared" si="551"/>
        <v>4.4350000000000005</v>
      </c>
      <c r="D693" s="39">
        <f t="shared" si="552"/>
        <v>461.73505687500011</v>
      </c>
      <c r="E693" s="40">
        <f t="shared" si="553"/>
        <v>2.2989070082494641E+41</v>
      </c>
      <c r="F693" s="41">
        <f t="shared" si="554"/>
        <v>137.40000000000006</v>
      </c>
      <c r="G693" s="41">
        <v>687</v>
      </c>
    </row>
    <row r="694" spans="1:7">
      <c r="A694" s="52">
        <v>23.475000000000001</v>
      </c>
      <c r="B694" s="39">
        <f t="shared" si="550"/>
        <v>4.4399999999999995</v>
      </c>
      <c r="C694" s="39">
        <f t="shared" si="551"/>
        <v>4.4399999999999995</v>
      </c>
      <c r="D694" s="39">
        <f t="shared" si="552"/>
        <v>462.77675999999997</v>
      </c>
      <c r="E694" s="40">
        <f t="shared" si="553"/>
        <v>2.6407506986673148E+41</v>
      </c>
      <c r="F694" s="41">
        <f t="shared" si="554"/>
        <v>137.60000000000005</v>
      </c>
      <c r="G694" s="41">
        <v>688</v>
      </c>
    </row>
    <row r="695" spans="1:7">
      <c r="A695" s="52">
        <v>23.475000000000001</v>
      </c>
      <c r="B695" s="39">
        <f t="shared" si="550"/>
        <v>4.4450000000000003</v>
      </c>
      <c r="C695" s="39">
        <f t="shared" si="551"/>
        <v>4.4450000000000003</v>
      </c>
      <c r="D695" s="39">
        <f t="shared" si="552"/>
        <v>463.81963687500007</v>
      </c>
      <c r="E695" s="40">
        <f t="shared" si="553"/>
        <v>3.0334259835164161E+41</v>
      </c>
      <c r="F695" s="41">
        <f t="shared" si="554"/>
        <v>137.80000000000007</v>
      </c>
      <c r="G695" s="41">
        <v>689</v>
      </c>
    </row>
    <row r="696" spans="1:7">
      <c r="A696" s="52">
        <v>23.475000000000001</v>
      </c>
      <c r="B696" s="39">
        <f t="shared" si="550"/>
        <v>4.45</v>
      </c>
      <c r="C696" s="39">
        <f t="shared" si="551"/>
        <v>4.45</v>
      </c>
      <c r="D696" s="39">
        <f t="shared" si="552"/>
        <v>464.86368750000003</v>
      </c>
      <c r="E696" s="40">
        <f t="shared" si="553"/>
        <v>3.48449143727057E+41</v>
      </c>
      <c r="F696" s="41">
        <f t="shared" si="554"/>
        <v>138.00000000000006</v>
      </c>
      <c r="G696" s="41">
        <v>690</v>
      </c>
    </row>
    <row r="697" spans="1:7">
      <c r="A697" s="52">
        <v>23.475000000000001</v>
      </c>
      <c r="B697" s="39">
        <f t="shared" si="550"/>
        <v>4.4550000000000001</v>
      </c>
      <c r="C697" s="39">
        <f t="shared" si="551"/>
        <v>4.4550000000000001</v>
      </c>
      <c r="D697" s="39">
        <f t="shared" si="552"/>
        <v>465.90891187500006</v>
      </c>
      <c r="E697" s="40">
        <f t="shared" si="553"/>
        <v>4.0026295819939585E+41</v>
      </c>
      <c r="F697" s="41">
        <f t="shared" si="554"/>
        <v>138.20000000000007</v>
      </c>
      <c r="G697" s="41">
        <v>691</v>
      </c>
    </row>
    <row r="698" spans="1:7">
      <c r="A698" s="52">
        <v>23.475000000000001</v>
      </c>
      <c r="B698" s="39">
        <f t="shared" si="550"/>
        <v>4.46</v>
      </c>
      <c r="C698" s="39">
        <f t="shared" si="551"/>
        <v>4.46</v>
      </c>
      <c r="D698" s="39">
        <f t="shared" si="552"/>
        <v>466.95531000000005</v>
      </c>
      <c r="E698" s="40">
        <f t="shared" si="553"/>
        <v>4.5978140164989298E+41</v>
      </c>
      <c r="F698" s="41">
        <f t="shared" si="554"/>
        <v>138.40000000000006</v>
      </c>
      <c r="G698" s="41">
        <v>692</v>
      </c>
    </row>
    <row r="699" spans="1:7">
      <c r="A699" s="52">
        <v>23.475000000000001</v>
      </c>
      <c r="B699" s="39">
        <f t="shared" si="550"/>
        <v>4.4649999999999999</v>
      </c>
      <c r="C699" s="39">
        <f t="shared" si="551"/>
        <v>4.4649999999999999</v>
      </c>
      <c r="D699" s="39">
        <f t="shared" si="552"/>
        <v>468.00288187500001</v>
      </c>
      <c r="E699" s="40">
        <f t="shared" si="553"/>
        <v>5.281501397334632E+41</v>
      </c>
      <c r="F699" s="41">
        <f t="shared" si="554"/>
        <v>138.60000000000008</v>
      </c>
      <c r="G699" s="41">
        <v>693</v>
      </c>
    </row>
    <row r="700" spans="1:7">
      <c r="A700" s="52">
        <v>23.475000000000001</v>
      </c>
      <c r="B700" s="39">
        <f t="shared" si="550"/>
        <v>4.4700000000000006</v>
      </c>
      <c r="C700" s="39">
        <f t="shared" si="551"/>
        <v>4.4700000000000006</v>
      </c>
      <c r="D700" s="39">
        <f t="shared" si="552"/>
        <v>469.05162750000011</v>
      </c>
      <c r="E700" s="40">
        <f t="shared" si="553"/>
        <v>6.066851967032833E+41</v>
      </c>
      <c r="F700" s="41">
        <f t="shared" si="554"/>
        <v>138.80000000000007</v>
      </c>
      <c r="G700" s="41">
        <v>694</v>
      </c>
    </row>
    <row r="701" spans="1:7">
      <c r="A701" s="52">
        <v>23.475000000000001</v>
      </c>
      <c r="B701" s="39">
        <f t="shared" si="550"/>
        <v>4.4749999999999996</v>
      </c>
      <c r="C701" s="39">
        <f t="shared" si="551"/>
        <v>4.4749999999999996</v>
      </c>
      <c r="D701" s="39">
        <f t="shared" si="552"/>
        <v>470.10154687499994</v>
      </c>
      <c r="E701" s="40">
        <f t="shared" si="553"/>
        <v>6.9689828745411431E+41</v>
      </c>
      <c r="F701" s="41">
        <f t="shared" si="554"/>
        <v>139.00000000000006</v>
      </c>
      <c r="G701" s="41">
        <v>695</v>
      </c>
    </row>
    <row r="702" spans="1:7">
      <c r="A702" s="52">
        <v>23.475000000000001</v>
      </c>
      <c r="B702" s="39">
        <f t="shared" si="550"/>
        <v>4.4800000000000004</v>
      </c>
      <c r="C702" s="39">
        <f t="shared" si="551"/>
        <v>4.4800000000000004</v>
      </c>
      <c r="D702" s="39">
        <f t="shared" si="552"/>
        <v>471.15264000000013</v>
      </c>
      <c r="E702" s="40">
        <f t="shared" si="553"/>
        <v>8.00525916398792E+41</v>
      </c>
      <c r="F702" s="41">
        <f t="shared" si="554"/>
        <v>139.20000000000007</v>
      </c>
      <c r="G702" s="41">
        <v>696</v>
      </c>
    </row>
    <row r="703" spans="1:7">
      <c r="A703" s="52">
        <v>23.475000000000001</v>
      </c>
      <c r="B703" s="39">
        <f t="shared" si="550"/>
        <v>4.4849999999999994</v>
      </c>
      <c r="C703" s="39">
        <f t="shared" si="551"/>
        <v>4.4849999999999994</v>
      </c>
      <c r="D703" s="39">
        <f t="shared" si="552"/>
        <v>472.20490687499989</v>
      </c>
      <c r="E703" s="40">
        <f t="shared" si="553"/>
        <v>9.1956280329978659E+41</v>
      </c>
      <c r="F703" s="41">
        <f t="shared" si="554"/>
        <v>139.40000000000006</v>
      </c>
      <c r="G703" s="41">
        <v>697</v>
      </c>
    </row>
    <row r="704" spans="1:7">
      <c r="A704" s="52">
        <v>23.475000000000001</v>
      </c>
      <c r="B704" s="39">
        <f t="shared" si="550"/>
        <v>4.49</v>
      </c>
      <c r="C704" s="39">
        <f t="shared" si="551"/>
        <v>4.49</v>
      </c>
      <c r="D704" s="39">
        <f t="shared" si="552"/>
        <v>473.25834750000007</v>
      </c>
      <c r="E704" s="40">
        <f t="shared" si="553"/>
        <v>1.0563002794669265E+42</v>
      </c>
      <c r="F704" s="41">
        <f t="shared" si="554"/>
        <v>139.60000000000008</v>
      </c>
      <c r="G704" s="41">
        <v>698</v>
      </c>
    </row>
    <row r="705" spans="1:7">
      <c r="A705" s="52">
        <v>23.475000000000001</v>
      </c>
      <c r="B705" s="39">
        <f t="shared" si="550"/>
        <v>4.4950000000000001</v>
      </c>
      <c r="C705" s="39">
        <f t="shared" si="551"/>
        <v>4.4950000000000001</v>
      </c>
      <c r="D705" s="39">
        <f t="shared" si="552"/>
        <v>474.31296187500004</v>
      </c>
      <c r="E705" s="40">
        <f t="shared" si="553"/>
        <v>1.2133703934065671E+42</v>
      </c>
      <c r="F705" s="41">
        <f t="shared" si="554"/>
        <v>139.80000000000007</v>
      </c>
      <c r="G705" s="41">
        <v>699</v>
      </c>
    </row>
    <row r="706" spans="1:7">
      <c r="A706" s="52">
        <v>23.475000000000001</v>
      </c>
      <c r="B706" s="39">
        <f t="shared" si="550"/>
        <v>4.5</v>
      </c>
      <c r="C706" s="39">
        <f t="shared" si="551"/>
        <v>4.5</v>
      </c>
      <c r="D706" s="39">
        <f t="shared" si="552"/>
        <v>475.36875000000003</v>
      </c>
      <c r="E706" s="40">
        <f t="shared" si="553"/>
        <v>1.3937965749082289E+42</v>
      </c>
      <c r="F706" s="41">
        <f t="shared" si="554"/>
        <v>140.00000000000009</v>
      </c>
      <c r="G706" s="41">
        <v>700</v>
      </c>
    </row>
    <row r="707" spans="1:7">
      <c r="A707" s="52">
        <v>23.475000000000001</v>
      </c>
      <c r="B707" s="39">
        <f t="shared" si="550"/>
        <v>4.5049999999999999</v>
      </c>
      <c r="C707" s="39">
        <f t="shared" si="551"/>
        <v>4.5049999999999999</v>
      </c>
      <c r="D707" s="39">
        <f t="shared" si="552"/>
        <v>476.42571187499999</v>
      </c>
      <c r="E707" s="40">
        <f t="shared" si="553"/>
        <v>1.6010518327975843E+42</v>
      </c>
      <c r="F707" s="41">
        <f t="shared" si="554"/>
        <v>140.20000000000007</v>
      </c>
      <c r="G707" s="41">
        <v>701</v>
      </c>
    </row>
    <row r="708" spans="1:7">
      <c r="A708" s="52">
        <v>23.475000000000001</v>
      </c>
      <c r="B708" s="39">
        <f t="shared" si="550"/>
        <v>4.51</v>
      </c>
      <c r="C708" s="39">
        <f t="shared" si="551"/>
        <v>4.51</v>
      </c>
      <c r="D708" s="39">
        <f t="shared" si="552"/>
        <v>477.48384750000002</v>
      </c>
      <c r="E708" s="40">
        <f t="shared" si="553"/>
        <v>1.8391256065995732E+42</v>
      </c>
      <c r="F708" s="41">
        <f t="shared" si="554"/>
        <v>140.40000000000009</v>
      </c>
      <c r="G708" s="41">
        <v>702</v>
      </c>
    </row>
    <row r="709" spans="1:7">
      <c r="A709" s="52">
        <v>23.475000000000001</v>
      </c>
      <c r="B709" s="39">
        <f t="shared" si="550"/>
        <v>4.5150000000000006</v>
      </c>
      <c r="C709" s="39">
        <f t="shared" si="551"/>
        <v>4.5150000000000006</v>
      </c>
      <c r="D709" s="39">
        <f t="shared" si="552"/>
        <v>478.54315687500014</v>
      </c>
      <c r="E709" s="40">
        <f t="shared" si="553"/>
        <v>2.1126005589338543E+42</v>
      </c>
      <c r="F709" s="41">
        <f t="shared" si="554"/>
        <v>140.60000000000008</v>
      </c>
      <c r="G709" s="41">
        <v>703</v>
      </c>
    </row>
    <row r="710" spans="1:7">
      <c r="A710" s="52">
        <v>23.475000000000001</v>
      </c>
      <c r="B710" s="39">
        <f t="shared" si="550"/>
        <v>4.5199999999999996</v>
      </c>
      <c r="C710" s="39">
        <f t="shared" si="551"/>
        <v>4.5199999999999996</v>
      </c>
      <c r="D710" s="39">
        <f t="shared" si="552"/>
        <v>479.60363999999993</v>
      </c>
      <c r="E710" s="40">
        <f t="shared" si="553"/>
        <v>2.4267407868131354E+42</v>
      </c>
      <c r="F710" s="41">
        <f t="shared" si="554"/>
        <v>140.80000000000007</v>
      </c>
      <c r="G710" s="41">
        <v>704</v>
      </c>
    </row>
    <row r="711" spans="1:7">
      <c r="A711" s="52">
        <v>23.475000000000001</v>
      </c>
      <c r="B711" s="39">
        <f t="shared" si="550"/>
        <v>4.5250000000000004</v>
      </c>
      <c r="C711" s="39">
        <f t="shared" si="551"/>
        <v>4.5250000000000004</v>
      </c>
      <c r="D711" s="39">
        <f t="shared" si="552"/>
        <v>480.66529687500008</v>
      </c>
      <c r="E711" s="40">
        <f t="shared" si="553"/>
        <v>2.7875931498164591E+42</v>
      </c>
      <c r="F711" s="41">
        <f t="shared" si="554"/>
        <v>141.00000000000009</v>
      </c>
      <c r="G711" s="41">
        <v>705</v>
      </c>
    </row>
    <row r="712" spans="1:7">
      <c r="A712" s="52">
        <v>23.475000000000001</v>
      </c>
      <c r="B712" s="39">
        <f t="shared" si="550"/>
        <v>4.53</v>
      </c>
      <c r="C712" s="39">
        <f t="shared" si="551"/>
        <v>4.53</v>
      </c>
      <c r="D712" s="39">
        <f t="shared" si="552"/>
        <v>481.72812750000008</v>
      </c>
      <c r="E712" s="40">
        <f t="shared" si="553"/>
        <v>3.2021036655951705E+42</v>
      </c>
      <c r="F712" s="41">
        <f t="shared" si="554"/>
        <v>141.20000000000007</v>
      </c>
      <c r="G712" s="41">
        <v>706</v>
      </c>
    </row>
    <row r="713" spans="1:7">
      <c r="A713" s="52">
        <v>23.475000000000001</v>
      </c>
      <c r="B713" s="39">
        <f t="shared" si="550"/>
        <v>4.5350000000000001</v>
      </c>
      <c r="C713" s="39">
        <f t="shared" si="551"/>
        <v>4.5350000000000001</v>
      </c>
      <c r="D713" s="39">
        <f t="shared" si="552"/>
        <v>482.79213187500005</v>
      </c>
      <c r="E713" s="40">
        <f t="shared" si="553"/>
        <v>3.6782512131991482E+42</v>
      </c>
      <c r="F713" s="41">
        <f t="shared" si="554"/>
        <v>141.40000000000009</v>
      </c>
      <c r="G713" s="41">
        <v>707</v>
      </c>
    </row>
    <row r="714" spans="1:7">
      <c r="A714" s="52">
        <v>23.475000000000001</v>
      </c>
      <c r="B714" s="39">
        <f t="shared" si="550"/>
        <v>4.54</v>
      </c>
      <c r="C714" s="39">
        <f t="shared" si="551"/>
        <v>4.54</v>
      </c>
      <c r="D714" s="39">
        <f t="shared" si="552"/>
        <v>483.85731000000004</v>
      </c>
      <c r="E714" s="40">
        <f t="shared" si="553"/>
        <v>4.2252011178677105E+42</v>
      </c>
      <c r="F714" s="41">
        <f t="shared" si="554"/>
        <v>141.60000000000008</v>
      </c>
      <c r="G714" s="41">
        <v>708</v>
      </c>
    </row>
    <row r="715" spans="1:7">
      <c r="A715" s="52">
        <v>23.475000000000001</v>
      </c>
      <c r="B715" s="39">
        <f t="shared" si="550"/>
        <v>4.5449999999999999</v>
      </c>
      <c r="C715" s="39">
        <f t="shared" si="551"/>
        <v>4.5449999999999999</v>
      </c>
      <c r="D715" s="39">
        <f t="shared" si="552"/>
        <v>484.92366187499999</v>
      </c>
      <c r="E715" s="40">
        <f t="shared" si="553"/>
        <v>4.8534815736262714E+42</v>
      </c>
      <c r="F715" s="41">
        <f t="shared" si="554"/>
        <v>141.80000000000007</v>
      </c>
      <c r="G715" s="41">
        <v>709</v>
      </c>
    </row>
    <row r="716" spans="1:7">
      <c r="A716" s="52">
        <v>23.475000000000001</v>
      </c>
      <c r="B716" s="39">
        <f t="shared" si="550"/>
        <v>4.5500000000000007</v>
      </c>
      <c r="C716" s="39">
        <f t="shared" si="551"/>
        <v>4.5500000000000007</v>
      </c>
      <c r="D716" s="39">
        <f t="shared" si="552"/>
        <v>485.99118750000019</v>
      </c>
      <c r="E716" s="40">
        <f t="shared" si="553"/>
        <v>5.5751862996329195E+42</v>
      </c>
      <c r="F716" s="41">
        <f t="shared" si="554"/>
        <v>142.00000000000009</v>
      </c>
      <c r="G716" s="41">
        <v>710</v>
      </c>
    </row>
    <row r="717" spans="1:7">
      <c r="A717" s="52">
        <v>23.475000000000001</v>
      </c>
      <c r="B717" s="39">
        <f t="shared" si="550"/>
        <v>4.5549999999999997</v>
      </c>
      <c r="C717" s="39">
        <f t="shared" si="551"/>
        <v>4.5549999999999997</v>
      </c>
      <c r="D717" s="39">
        <f t="shared" si="552"/>
        <v>487.05988687499996</v>
      </c>
      <c r="E717" s="40">
        <f t="shared" si="553"/>
        <v>6.4042073311903422E+42</v>
      </c>
      <c r="F717" s="41">
        <f t="shared" si="554"/>
        <v>142.20000000000007</v>
      </c>
      <c r="G717" s="41">
        <v>711</v>
      </c>
    </row>
    <row r="718" spans="1:7">
      <c r="A718" s="52">
        <v>23.475000000000001</v>
      </c>
      <c r="B718" s="39">
        <f t="shared" si="550"/>
        <v>4.5600000000000005</v>
      </c>
      <c r="C718" s="39">
        <f t="shared" si="551"/>
        <v>4.5600000000000005</v>
      </c>
      <c r="D718" s="39">
        <f t="shared" si="552"/>
        <v>488.12976000000015</v>
      </c>
      <c r="E718" s="40">
        <f t="shared" si="553"/>
        <v>7.3565024263982977E+42</v>
      </c>
      <c r="F718" s="41">
        <f t="shared" si="554"/>
        <v>142.40000000000006</v>
      </c>
      <c r="G718" s="41">
        <v>712</v>
      </c>
    </row>
    <row r="719" spans="1:7">
      <c r="A719" s="52">
        <v>23.475000000000001</v>
      </c>
      <c r="B719" s="39">
        <f t="shared" si="550"/>
        <v>4.5649999999999995</v>
      </c>
      <c r="C719" s="39">
        <f t="shared" si="551"/>
        <v>4.5649999999999995</v>
      </c>
      <c r="D719" s="39">
        <f t="shared" si="552"/>
        <v>489.2008068749999</v>
      </c>
      <c r="E719" s="40">
        <f t="shared" si="553"/>
        <v>8.4504022357354223E+42</v>
      </c>
      <c r="F719" s="41">
        <f t="shared" si="554"/>
        <v>142.60000000000008</v>
      </c>
      <c r="G719" s="41">
        <v>713</v>
      </c>
    </row>
    <row r="720" spans="1:7">
      <c r="A720" s="52">
        <v>23.475000000000001</v>
      </c>
      <c r="B720" s="39">
        <f t="shared" si="550"/>
        <v>4.57</v>
      </c>
      <c r="C720" s="39">
        <f t="shared" si="551"/>
        <v>4.57</v>
      </c>
      <c r="D720" s="39">
        <f t="shared" si="552"/>
        <v>490.27302750000007</v>
      </c>
      <c r="E720" s="40">
        <f t="shared" si="553"/>
        <v>9.7069631472525477E+42</v>
      </c>
      <c r="F720" s="41">
        <f t="shared" si="554"/>
        <v>142.80000000000007</v>
      </c>
      <c r="G720" s="41">
        <v>714</v>
      </c>
    </row>
    <row r="721" spans="1:7">
      <c r="A721" s="52">
        <v>23.475000000000001</v>
      </c>
      <c r="B721" s="39">
        <f t="shared" si="550"/>
        <v>4.5750000000000002</v>
      </c>
      <c r="C721" s="39">
        <f t="shared" si="551"/>
        <v>4.5750000000000002</v>
      </c>
      <c r="D721" s="39">
        <f t="shared" si="552"/>
        <v>491.34642187500003</v>
      </c>
      <c r="E721" s="40">
        <f t="shared" si="553"/>
        <v>1.1150372599265841E+43</v>
      </c>
      <c r="F721" s="41">
        <f t="shared" si="554"/>
        <v>143.00000000000009</v>
      </c>
      <c r="G721" s="41">
        <v>715</v>
      </c>
    </row>
    <row r="722" spans="1:7">
      <c r="A722" s="52">
        <v>23.475000000000001</v>
      </c>
      <c r="B722" s="39">
        <f t="shared" si="550"/>
        <v>4.58</v>
      </c>
      <c r="C722" s="39">
        <f t="shared" si="551"/>
        <v>4.58</v>
      </c>
      <c r="D722" s="39">
        <f t="shared" si="552"/>
        <v>492.42099000000002</v>
      </c>
      <c r="E722" s="40">
        <f t="shared" si="553"/>
        <v>1.2808414662380689E+43</v>
      </c>
      <c r="F722" s="41">
        <f t="shared" si="554"/>
        <v>143.20000000000007</v>
      </c>
      <c r="G722" s="41">
        <v>716</v>
      </c>
    </row>
    <row r="723" spans="1:7">
      <c r="A723" s="52">
        <v>23.475000000000001</v>
      </c>
      <c r="B723" s="39">
        <f t="shared" si="550"/>
        <v>4.585</v>
      </c>
      <c r="C723" s="39">
        <f t="shared" si="551"/>
        <v>4.585</v>
      </c>
      <c r="D723" s="39">
        <f t="shared" si="552"/>
        <v>493.49673187500008</v>
      </c>
      <c r="E723" s="40">
        <f t="shared" si="553"/>
        <v>1.4713004852796603E+43</v>
      </c>
      <c r="F723" s="41">
        <f t="shared" si="554"/>
        <v>143.40000000000006</v>
      </c>
      <c r="G723" s="41">
        <v>717</v>
      </c>
    </row>
    <row r="724" spans="1:7">
      <c r="A724" s="52">
        <v>23.475000000000001</v>
      </c>
      <c r="B724" s="39">
        <f t="shared" si="550"/>
        <v>4.59</v>
      </c>
      <c r="C724" s="39">
        <f t="shared" si="551"/>
        <v>4.59</v>
      </c>
      <c r="D724" s="39">
        <f t="shared" si="552"/>
        <v>494.57364750000005</v>
      </c>
      <c r="E724" s="40">
        <f t="shared" si="553"/>
        <v>1.6900804471470847E+43</v>
      </c>
      <c r="F724" s="41">
        <f t="shared" si="554"/>
        <v>143.60000000000008</v>
      </c>
      <c r="G724" s="41">
        <v>718</v>
      </c>
    </row>
    <row r="725" spans="1:7">
      <c r="A725" s="52">
        <v>23.475000000000001</v>
      </c>
      <c r="B725" s="39">
        <f t="shared" si="550"/>
        <v>4.5950000000000006</v>
      </c>
      <c r="C725" s="39">
        <f t="shared" si="551"/>
        <v>4.5950000000000006</v>
      </c>
      <c r="D725" s="39">
        <f t="shared" si="552"/>
        <v>495.65173687500015</v>
      </c>
      <c r="E725" s="40">
        <f t="shared" si="553"/>
        <v>1.9413926294505098E+43</v>
      </c>
      <c r="F725" s="41">
        <f t="shared" si="554"/>
        <v>143.80000000000007</v>
      </c>
      <c r="G725" s="41">
        <v>719</v>
      </c>
    </row>
    <row r="726" spans="1:7">
      <c r="A726" s="52">
        <v>23.475000000000001</v>
      </c>
      <c r="B726" s="39">
        <f t="shared" si="550"/>
        <v>4.5999999999999996</v>
      </c>
      <c r="C726" s="39">
        <f t="shared" si="551"/>
        <v>4.5999999999999996</v>
      </c>
      <c r="D726" s="39">
        <f t="shared" si="552"/>
        <v>496.73099999999994</v>
      </c>
      <c r="E726" s="40">
        <f t="shared" si="553"/>
        <v>2.2300745198531693E+43</v>
      </c>
      <c r="F726" s="41">
        <f t="shared" si="554"/>
        <v>144.00000000000006</v>
      </c>
      <c r="G726" s="41">
        <v>720</v>
      </c>
    </row>
    <row r="727" spans="1:7">
      <c r="A727" s="52">
        <v>23.475000000000001</v>
      </c>
      <c r="B727" s="39">
        <f t="shared" si="550"/>
        <v>4.6050000000000004</v>
      </c>
      <c r="C727" s="39">
        <f t="shared" si="551"/>
        <v>4.6050000000000004</v>
      </c>
      <c r="D727" s="39">
        <f t="shared" si="552"/>
        <v>497.81143687500014</v>
      </c>
      <c r="E727" s="40">
        <f t="shared" si="553"/>
        <v>2.5616829324761389E+43</v>
      </c>
      <c r="F727" s="41">
        <f t="shared" si="554"/>
        <v>144.20000000000007</v>
      </c>
      <c r="G727" s="41">
        <v>721</v>
      </c>
    </row>
    <row r="728" spans="1:7">
      <c r="A728" s="52">
        <v>23.475000000000001</v>
      </c>
      <c r="B728" s="39">
        <f t="shared" si="550"/>
        <v>4.6099999999999994</v>
      </c>
      <c r="C728" s="39">
        <f t="shared" si="551"/>
        <v>4.6099999999999994</v>
      </c>
      <c r="D728" s="39">
        <f t="shared" si="552"/>
        <v>498.89304749999991</v>
      </c>
      <c r="E728" s="40">
        <f t="shared" si="553"/>
        <v>2.942600970559321E+43</v>
      </c>
      <c r="F728" s="41">
        <f t="shared" si="554"/>
        <v>144.40000000000006</v>
      </c>
      <c r="G728" s="41">
        <v>722</v>
      </c>
    </row>
    <row r="729" spans="1:7">
      <c r="A729" s="52">
        <v>23.475000000000001</v>
      </c>
      <c r="B729" s="39">
        <f t="shared" si="550"/>
        <v>4.6150000000000002</v>
      </c>
      <c r="C729" s="39">
        <f t="shared" si="551"/>
        <v>4.6150000000000002</v>
      </c>
      <c r="D729" s="39">
        <f t="shared" si="552"/>
        <v>499.9758318750001</v>
      </c>
      <c r="E729" s="40">
        <f t="shared" si="553"/>
        <v>3.3801608942941709E+43</v>
      </c>
      <c r="F729" s="41">
        <f t="shared" si="554"/>
        <v>144.60000000000008</v>
      </c>
      <c r="G729" s="41">
        <v>723</v>
      </c>
    </row>
    <row r="730" spans="1:7">
      <c r="A730" s="52">
        <v>23.475000000000001</v>
      </c>
      <c r="B730" s="39">
        <f t="shared" si="550"/>
        <v>4.62</v>
      </c>
      <c r="C730" s="39">
        <f t="shared" si="551"/>
        <v>4.62</v>
      </c>
      <c r="D730" s="39">
        <f t="shared" si="552"/>
        <v>501.05979000000008</v>
      </c>
      <c r="E730" s="40">
        <f t="shared" si="553"/>
        <v>3.8827852589010216E+43</v>
      </c>
      <c r="F730" s="41">
        <f t="shared" si="554"/>
        <v>144.80000000000007</v>
      </c>
      <c r="G730" s="41">
        <v>724</v>
      </c>
    </row>
    <row r="731" spans="1:7">
      <c r="A731" s="52">
        <v>23.475000000000001</v>
      </c>
      <c r="B731" s="39">
        <f t="shared" si="550"/>
        <v>4.625</v>
      </c>
      <c r="C731" s="39">
        <f t="shared" si="551"/>
        <v>4.625</v>
      </c>
      <c r="D731" s="39">
        <f t="shared" si="552"/>
        <v>502.14492187500002</v>
      </c>
      <c r="E731" s="40">
        <f t="shared" si="553"/>
        <v>4.4601490397063395E+43</v>
      </c>
      <c r="F731" s="41">
        <f t="shared" si="554"/>
        <v>145.00000000000006</v>
      </c>
      <c r="G731" s="41">
        <v>725</v>
      </c>
    </row>
    <row r="732" spans="1:7">
      <c r="A732" s="52">
        <v>23.475000000000001</v>
      </c>
      <c r="B732" s="39">
        <f t="shared" si="550"/>
        <v>4.63</v>
      </c>
      <c r="C732" s="39">
        <f t="shared" si="551"/>
        <v>4.63</v>
      </c>
      <c r="D732" s="39">
        <f t="shared" si="552"/>
        <v>503.23122749999999</v>
      </c>
      <c r="E732" s="40">
        <f t="shared" si="553"/>
        <v>5.1233658649522787E+43</v>
      </c>
      <c r="F732" s="41">
        <f t="shared" si="554"/>
        <v>145.20000000000007</v>
      </c>
      <c r="G732" s="41">
        <v>726</v>
      </c>
    </row>
    <row r="733" spans="1:7">
      <c r="A733" s="52">
        <v>23.475000000000001</v>
      </c>
      <c r="B733" s="39">
        <f t="shared" si="550"/>
        <v>4.6349999999999998</v>
      </c>
      <c r="C733" s="39">
        <f t="shared" si="551"/>
        <v>4.6349999999999998</v>
      </c>
      <c r="D733" s="39">
        <f t="shared" si="552"/>
        <v>504.31870687499998</v>
      </c>
      <c r="E733" s="40">
        <f t="shared" si="553"/>
        <v>5.8852019411186451E+43</v>
      </c>
      <c r="F733" s="41">
        <f t="shared" si="554"/>
        <v>145.40000000000006</v>
      </c>
      <c r="G733" s="41">
        <v>727</v>
      </c>
    </row>
    <row r="734" spans="1:7">
      <c r="A734" s="52">
        <v>23.475000000000001</v>
      </c>
      <c r="B734" s="39">
        <f t="shared" si="550"/>
        <v>4.6400000000000006</v>
      </c>
      <c r="C734" s="39">
        <f t="shared" si="551"/>
        <v>4.6400000000000006</v>
      </c>
      <c r="D734" s="39">
        <f t="shared" si="552"/>
        <v>505.40736000000015</v>
      </c>
      <c r="E734" s="40">
        <f t="shared" si="553"/>
        <v>6.7603217885883438E+43</v>
      </c>
      <c r="F734" s="41">
        <f t="shared" si="554"/>
        <v>145.60000000000008</v>
      </c>
      <c r="G734" s="41">
        <v>728</v>
      </c>
    </row>
    <row r="735" spans="1:7">
      <c r="A735" s="52">
        <v>23.475000000000001</v>
      </c>
      <c r="B735" s="39">
        <f t="shared" si="550"/>
        <v>4.6449999999999996</v>
      </c>
      <c r="C735" s="39">
        <f t="shared" si="551"/>
        <v>4.6449999999999996</v>
      </c>
      <c r="D735" s="39">
        <f t="shared" si="552"/>
        <v>506.49718687499995</v>
      </c>
      <c r="E735" s="40">
        <f t="shared" si="553"/>
        <v>7.7655705178020471E+43</v>
      </c>
      <c r="F735" s="41">
        <f t="shared" si="554"/>
        <v>145.80000000000007</v>
      </c>
      <c r="G735" s="41">
        <v>729</v>
      </c>
    </row>
    <row r="736" spans="1:7">
      <c r="A736" s="52">
        <v>23.475000000000001</v>
      </c>
      <c r="B736" s="39">
        <f t="shared" si="550"/>
        <v>4.6500000000000004</v>
      </c>
      <c r="C736" s="39">
        <f t="shared" si="551"/>
        <v>4.6500000000000004</v>
      </c>
      <c r="D736" s="39">
        <f t="shared" si="552"/>
        <v>507.58818750000012</v>
      </c>
      <c r="E736" s="40">
        <f t="shared" si="553"/>
        <v>8.920298079412683E+43</v>
      </c>
      <c r="F736" s="41">
        <f t="shared" si="554"/>
        <v>146.00000000000006</v>
      </c>
      <c r="G736" s="41">
        <v>730</v>
      </c>
    </row>
    <row r="737" spans="1:7">
      <c r="A737" s="52">
        <v>23.475000000000001</v>
      </c>
      <c r="B737" s="39">
        <f t="shared" si="550"/>
        <v>4.6550000000000002</v>
      </c>
      <c r="C737" s="39">
        <f t="shared" si="551"/>
        <v>4.6550000000000002</v>
      </c>
      <c r="D737" s="39">
        <f t="shared" si="552"/>
        <v>508.68036187500007</v>
      </c>
      <c r="E737" s="40">
        <f t="shared" si="553"/>
        <v>1.0246731729904559E+44</v>
      </c>
      <c r="F737" s="41">
        <f t="shared" si="554"/>
        <v>146.20000000000007</v>
      </c>
      <c r="G737" s="41">
        <v>731</v>
      </c>
    </row>
    <row r="738" spans="1:7">
      <c r="A738" s="52">
        <v>23.475000000000001</v>
      </c>
      <c r="B738" s="39">
        <f t="shared" ref="B738:B801" si="555">(100%+G738*0.5%)</f>
        <v>4.66</v>
      </c>
      <c r="C738" s="39">
        <f t="shared" ref="C738:C801" si="556">(100%+G738*0.5%)</f>
        <v>4.66</v>
      </c>
      <c r="D738" s="39">
        <f t="shared" ref="D738:D801" si="557">A738*B738*C738*1</f>
        <v>509.77371000000005</v>
      </c>
      <c r="E738" s="40">
        <f t="shared" ref="E738:E801" si="558">POWER($F$1,G738)</f>
        <v>1.1770403882237292E+44</v>
      </c>
      <c r="F738" s="41">
        <f t="shared" ref="F738:F801" si="559">LOG(E738,2)</f>
        <v>146.40000000000006</v>
      </c>
      <c r="G738" s="41">
        <v>732</v>
      </c>
    </row>
    <row r="739" spans="1:7">
      <c r="A739" s="52">
        <v>23.475000000000001</v>
      </c>
      <c r="B739" s="39">
        <f t="shared" si="555"/>
        <v>4.665</v>
      </c>
      <c r="C739" s="39">
        <f t="shared" si="556"/>
        <v>4.665</v>
      </c>
      <c r="D739" s="39">
        <f t="shared" si="557"/>
        <v>510.86823187500005</v>
      </c>
      <c r="E739" s="40">
        <f t="shared" si="558"/>
        <v>1.3520643577176693E+44</v>
      </c>
      <c r="F739" s="41">
        <f t="shared" si="559"/>
        <v>146.60000000000008</v>
      </c>
      <c r="G739" s="41">
        <v>733</v>
      </c>
    </row>
    <row r="740" spans="1:7">
      <c r="A740" s="52">
        <v>23.475000000000001</v>
      </c>
      <c r="B740" s="39">
        <f t="shared" si="555"/>
        <v>4.67</v>
      </c>
      <c r="C740" s="39">
        <f t="shared" si="556"/>
        <v>4.67</v>
      </c>
      <c r="D740" s="39">
        <f t="shared" si="557"/>
        <v>511.96392750000001</v>
      </c>
      <c r="E740" s="40">
        <f t="shared" si="558"/>
        <v>1.5531141035604094E+44</v>
      </c>
      <c r="F740" s="41">
        <f t="shared" si="559"/>
        <v>146.80000000000007</v>
      </c>
      <c r="G740" s="41">
        <v>734</v>
      </c>
    </row>
    <row r="741" spans="1:7">
      <c r="A741" s="52">
        <v>23.475000000000001</v>
      </c>
      <c r="B741" s="39">
        <f t="shared" si="555"/>
        <v>4.6750000000000007</v>
      </c>
      <c r="C741" s="39">
        <f t="shared" si="556"/>
        <v>4.6750000000000007</v>
      </c>
      <c r="D741" s="39">
        <f t="shared" si="557"/>
        <v>513.06079687500016</v>
      </c>
      <c r="E741" s="40">
        <f t="shared" si="558"/>
        <v>1.7840596158825374E+44</v>
      </c>
      <c r="F741" s="41">
        <f t="shared" si="559"/>
        <v>147.00000000000009</v>
      </c>
      <c r="G741" s="41">
        <v>735</v>
      </c>
    </row>
    <row r="742" spans="1:7">
      <c r="A742" s="52">
        <v>23.475000000000001</v>
      </c>
      <c r="B742" s="39">
        <f t="shared" si="555"/>
        <v>4.68</v>
      </c>
      <c r="C742" s="39">
        <f t="shared" si="556"/>
        <v>4.68</v>
      </c>
      <c r="D742" s="39">
        <f t="shared" si="557"/>
        <v>514.15883999999994</v>
      </c>
      <c r="E742" s="40">
        <f t="shared" si="558"/>
        <v>2.0493463459809131E+44</v>
      </c>
      <c r="F742" s="41">
        <f t="shared" si="559"/>
        <v>147.20000000000007</v>
      </c>
      <c r="G742" s="41">
        <v>736</v>
      </c>
    </row>
    <row r="743" spans="1:7">
      <c r="A743" s="52">
        <v>23.475000000000001</v>
      </c>
      <c r="B743" s="39">
        <f t="shared" si="555"/>
        <v>4.6850000000000005</v>
      </c>
      <c r="C743" s="39">
        <f t="shared" si="556"/>
        <v>4.6850000000000005</v>
      </c>
      <c r="D743" s="39">
        <f t="shared" si="557"/>
        <v>515.25805687500019</v>
      </c>
      <c r="E743" s="40">
        <f t="shared" si="558"/>
        <v>2.35408077644746E+44</v>
      </c>
      <c r="F743" s="41">
        <f t="shared" si="559"/>
        <v>147.40000000000009</v>
      </c>
      <c r="G743" s="41">
        <v>737</v>
      </c>
    </row>
    <row r="744" spans="1:7">
      <c r="A744" s="52">
        <v>23.475000000000001</v>
      </c>
      <c r="B744" s="39">
        <f t="shared" si="555"/>
        <v>4.6899999999999995</v>
      </c>
      <c r="C744" s="39">
        <f t="shared" si="556"/>
        <v>4.6899999999999995</v>
      </c>
      <c r="D744" s="39">
        <f t="shared" si="557"/>
        <v>516.3584474999999</v>
      </c>
      <c r="E744" s="40">
        <f t="shared" si="558"/>
        <v>2.7041287154353399E+44</v>
      </c>
      <c r="F744" s="41">
        <f t="shared" si="559"/>
        <v>147.60000000000008</v>
      </c>
      <c r="G744" s="41">
        <v>738</v>
      </c>
    </row>
    <row r="745" spans="1:7">
      <c r="A745" s="52">
        <v>23.475000000000001</v>
      </c>
      <c r="B745" s="39">
        <f t="shared" si="555"/>
        <v>4.6950000000000003</v>
      </c>
      <c r="C745" s="39">
        <f t="shared" si="556"/>
        <v>4.6950000000000003</v>
      </c>
      <c r="D745" s="39">
        <f t="shared" si="557"/>
        <v>517.46001187500008</v>
      </c>
      <c r="E745" s="40">
        <f t="shared" si="558"/>
        <v>3.1062282071208204E+44</v>
      </c>
      <c r="F745" s="41">
        <f t="shared" si="559"/>
        <v>147.8000000000001</v>
      </c>
      <c r="G745" s="41">
        <v>739</v>
      </c>
    </row>
    <row r="746" spans="1:7">
      <c r="A746" s="52">
        <v>23.475000000000001</v>
      </c>
      <c r="B746" s="39">
        <f t="shared" si="555"/>
        <v>4.7</v>
      </c>
      <c r="C746" s="39">
        <f t="shared" si="556"/>
        <v>4.7</v>
      </c>
      <c r="D746" s="39">
        <f t="shared" si="557"/>
        <v>518.56275000000005</v>
      </c>
      <c r="E746" s="40">
        <f t="shared" si="558"/>
        <v>3.5681192317650756E+44</v>
      </c>
      <c r="F746" s="41">
        <f t="shared" si="559"/>
        <v>148.00000000000009</v>
      </c>
      <c r="G746" s="41">
        <v>740</v>
      </c>
    </row>
    <row r="747" spans="1:7">
      <c r="A747" s="52">
        <v>23.475000000000001</v>
      </c>
      <c r="B747" s="39">
        <f t="shared" si="555"/>
        <v>4.7050000000000001</v>
      </c>
      <c r="C747" s="39">
        <f t="shared" si="556"/>
        <v>4.7050000000000001</v>
      </c>
      <c r="D747" s="39">
        <f t="shared" si="557"/>
        <v>519.66666187500005</v>
      </c>
      <c r="E747" s="40">
        <f t="shared" si="558"/>
        <v>4.0986926919618269E+44</v>
      </c>
      <c r="F747" s="41">
        <f t="shared" si="559"/>
        <v>148.20000000000007</v>
      </c>
      <c r="G747" s="41">
        <v>741</v>
      </c>
    </row>
    <row r="748" spans="1:7">
      <c r="A748" s="52">
        <v>23.475000000000001</v>
      </c>
      <c r="B748" s="39">
        <f t="shared" si="555"/>
        <v>4.71</v>
      </c>
      <c r="C748" s="39">
        <f t="shared" si="556"/>
        <v>4.71</v>
      </c>
      <c r="D748" s="39">
        <f t="shared" si="557"/>
        <v>520.77174749999995</v>
      </c>
      <c r="E748" s="40">
        <f t="shared" si="558"/>
        <v>4.70816155289492E+44</v>
      </c>
      <c r="F748" s="41">
        <f t="shared" si="559"/>
        <v>148.40000000000009</v>
      </c>
      <c r="G748" s="41">
        <v>742</v>
      </c>
    </row>
    <row r="749" spans="1:7">
      <c r="A749" s="52">
        <v>23.475000000000001</v>
      </c>
      <c r="B749" s="39">
        <f t="shared" si="555"/>
        <v>4.7149999999999999</v>
      </c>
      <c r="C749" s="39">
        <f t="shared" si="556"/>
        <v>4.7149999999999999</v>
      </c>
      <c r="D749" s="39">
        <f t="shared" si="557"/>
        <v>521.87800687499998</v>
      </c>
      <c r="E749" s="40">
        <f t="shared" si="558"/>
        <v>5.4082574308706814E+44</v>
      </c>
      <c r="F749" s="41">
        <f t="shared" si="559"/>
        <v>148.60000000000008</v>
      </c>
      <c r="G749" s="41">
        <v>743</v>
      </c>
    </row>
    <row r="750" spans="1:7">
      <c r="A750" s="52">
        <v>23.475000000000001</v>
      </c>
      <c r="B750" s="39">
        <f t="shared" si="555"/>
        <v>4.7200000000000006</v>
      </c>
      <c r="C750" s="39">
        <f t="shared" si="556"/>
        <v>4.7200000000000006</v>
      </c>
      <c r="D750" s="39">
        <f t="shared" si="557"/>
        <v>522.98544000000015</v>
      </c>
      <c r="E750" s="40">
        <f t="shared" si="558"/>
        <v>6.2124564142416432E+44</v>
      </c>
      <c r="F750" s="41">
        <f t="shared" si="559"/>
        <v>148.8000000000001</v>
      </c>
      <c r="G750" s="41">
        <v>744</v>
      </c>
    </row>
    <row r="751" spans="1:7">
      <c r="A751" s="52">
        <v>23.475000000000001</v>
      </c>
      <c r="B751" s="39">
        <f t="shared" si="555"/>
        <v>4.7249999999999996</v>
      </c>
      <c r="C751" s="39">
        <f t="shared" si="556"/>
        <v>4.7249999999999996</v>
      </c>
      <c r="D751" s="39">
        <f t="shared" si="557"/>
        <v>524.094046875</v>
      </c>
      <c r="E751" s="40">
        <f t="shared" si="558"/>
        <v>7.1362384635301559E+44</v>
      </c>
      <c r="F751" s="41">
        <f t="shared" si="559"/>
        <v>149.00000000000009</v>
      </c>
      <c r="G751" s="41">
        <v>745</v>
      </c>
    </row>
    <row r="752" spans="1:7">
      <c r="A752" s="52">
        <v>23.475000000000001</v>
      </c>
      <c r="B752" s="39">
        <f t="shared" si="555"/>
        <v>4.7300000000000004</v>
      </c>
      <c r="C752" s="39">
        <f t="shared" si="556"/>
        <v>4.7300000000000004</v>
      </c>
      <c r="D752" s="39">
        <f t="shared" si="557"/>
        <v>525.2038275000001</v>
      </c>
      <c r="E752" s="40">
        <f t="shared" si="558"/>
        <v>8.1973853839236571E+44</v>
      </c>
      <c r="F752" s="41">
        <f t="shared" si="559"/>
        <v>149.20000000000007</v>
      </c>
      <c r="G752" s="41">
        <v>746</v>
      </c>
    </row>
    <row r="753" spans="1:7">
      <c r="A753" s="52">
        <v>23.475000000000001</v>
      </c>
      <c r="B753" s="39">
        <f t="shared" si="555"/>
        <v>4.7349999999999994</v>
      </c>
      <c r="C753" s="39">
        <f t="shared" si="556"/>
        <v>4.7349999999999994</v>
      </c>
      <c r="D753" s="39">
        <f t="shared" si="557"/>
        <v>526.31478187499988</v>
      </c>
      <c r="E753" s="40">
        <f t="shared" si="558"/>
        <v>9.4163231057898448E+44</v>
      </c>
      <c r="F753" s="41">
        <f t="shared" si="559"/>
        <v>149.40000000000009</v>
      </c>
      <c r="G753" s="41">
        <v>747</v>
      </c>
    </row>
    <row r="754" spans="1:7">
      <c r="A754" s="52">
        <v>23.475000000000001</v>
      </c>
      <c r="B754" s="39">
        <f t="shared" si="555"/>
        <v>4.74</v>
      </c>
      <c r="C754" s="39">
        <f t="shared" si="556"/>
        <v>4.74</v>
      </c>
      <c r="D754" s="39">
        <f t="shared" si="557"/>
        <v>527.42691000000013</v>
      </c>
      <c r="E754" s="40">
        <f t="shared" si="558"/>
        <v>1.0816514861741367E+45</v>
      </c>
      <c r="F754" s="41">
        <f t="shared" si="559"/>
        <v>149.60000000000008</v>
      </c>
      <c r="G754" s="41">
        <v>748</v>
      </c>
    </row>
    <row r="755" spans="1:7">
      <c r="A755" s="52">
        <v>23.475000000000001</v>
      </c>
      <c r="B755" s="39">
        <f t="shared" si="555"/>
        <v>4.7450000000000001</v>
      </c>
      <c r="C755" s="39">
        <f t="shared" si="556"/>
        <v>4.7450000000000001</v>
      </c>
      <c r="D755" s="39">
        <f t="shared" si="557"/>
        <v>528.54021187500007</v>
      </c>
      <c r="E755" s="40">
        <f t="shared" si="558"/>
        <v>1.2424912828483288E+45</v>
      </c>
      <c r="F755" s="41">
        <f t="shared" si="559"/>
        <v>149.80000000000007</v>
      </c>
      <c r="G755" s="41">
        <v>749</v>
      </c>
    </row>
    <row r="756" spans="1:7">
      <c r="A756" s="52">
        <v>23.475000000000001</v>
      </c>
      <c r="B756" s="39">
        <f t="shared" si="555"/>
        <v>4.75</v>
      </c>
      <c r="C756" s="39">
        <f t="shared" si="556"/>
        <v>4.75</v>
      </c>
      <c r="D756" s="39">
        <f t="shared" si="557"/>
        <v>529.65468750000002</v>
      </c>
      <c r="E756" s="40">
        <f t="shared" si="558"/>
        <v>1.4272476927060312E+45</v>
      </c>
      <c r="F756" s="41">
        <f t="shared" si="559"/>
        <v>150.00000000000009</v>
      </c>
      <c r="G756" s="41">
        <v>750</v>
      </c>
    </row>
    <row r="757" spans="1:7">
      <c r="A757" s="52">
        <v>23.475000000000001</v>
      </c>
      <c r="B757" s="39">
        <f t="shared" si="555"/>
        <v>4.7549999999999999</v>
      </c>
      <c r="C757" s="39">
        <f t="shared" si="556"/>
        <v>4.7549999999999999</v>
      </c>
      <c r="D757" s="39">
        <f t="shared" si="557"/>
        <v>530.770336875</v>
      </c>
      <c r="E757" s="40">
        <f t="shared" si="558"/>
        <v>1.6394770767847317E+45</v>
      </c>
      <c r="F757" s="41">
        <f t="shared" si="559"/>
        <v>150.20000000000007</v>
      </c>
      <c r="G757" s="41">
        <v>751</v>
      </c>
    </row>
    <row r="758" spans="1:7">
      <c r="A758" s="52">
        <v>23.475000000000001</v>
      </c>
      <c r="B758" s="39">
        <f t="shared" si="555"/>
        <v>4.76</v>
      </c>
      <c r="C758" s="39">
        <f t="shared" si="556"/>
        <v>4.76</v>
      </c>
      <c r="D758" s="39">
        <f t="shared" si="557"/>
        <v>531.88715999999999</v>
      </c>
      <c r="E758" s="40">
        <f t="shared" si="558"/>
        <v>1.8832646211579696E+45</v>
      </c>
      <c r="F758" s="41">
        <f t="shared" si="559"/>
        <v>150.40000000000009</v>
      </c>
      <c r="G758" s="41">
        <v>752</v>
      </c>
    </row>
    <row r="759" spans="1:7">
      <c r="A759" s="52">
        <v>23.475000000000001</v>
      </c>
      <c r="B759" s="39">
        <f t="shared" si="555"/>
        <v>4.7650000000000006</v>
      </c>
      <c r="C759" s="39">
        <f t="shared" si="556"/>
        <v>4.7650000000000006</v>
      </c>
      <c r="D759" s="39">
        <f t="shared" si="557"/>
        <v>533.00515687500013</v>
      </c>
      <c r="E759" s="40">
        <f t="shared" si="558"/>
        <v>2.1633029723482738E+45</v>
      </c>
      <c r="F759" s="41">
        <f t="shared" si="559"/>
        <v>150.60000000000008</v>
      </c>
      <c r="G759" s="41">
        <v>753</v>
      </c>
    </row>
    <row r="760" spans="1:7">
      <c r="A760" s="52">
        <v>23.475000000000001</v>
      </c>
      <c r="B760" s="39">
        <f t="shared" si="555"/>
        <v>4.7699999999999996</v>
      </c>
      <c r="C760" s="39">
        <f t="shared" si="556"/>
        <v>4.7699999999999996</v>
      </c>
      <c r="D760" s="39">
        <f t="shared" si="557"/>
        <v>534.12432749999994</v>
      </c>
      <c r="E760" s="40">
        <f t="shared" si="558"/>
        <v>2.4849825656966589E+45</v>
      </c>
      <c r="F760" s="41">
        <f t="shared" si="559"/>
        <v>150.80000000000007</v>
      </c>
      <c r="G760" s="41">
        <v>754</v>
      </c>
    </row>
    <row r="761" spans="1:7">
      <c r="A761" s="52">
        <v>23.475000000000001</v>
      </c>
      <c r="B761" s="39">
        <f t="shared" si="555"/>
        <v>4.7750000000000004</v>
      </c>
      <c r="C761" s="39">
        <f t="shared" si="556"/>
        <v>4.7750000000000004</v>
      </c>
      <c r="D761" s="39">
        <f t="shared" si="557"/>
        <v>535.24467187500011</v>
      </c>
      <c r="E761" s="40">
        <f t="shared" si="558"/>
        <v>2.8544953854120636E+45</v>
      </c>
      <c r="F761" s="41">
        <f t="shared" si="559"/>
        <v>151.00000000000009</v>
      </c>
      <c r="G761" s="41">
        <v>755</v>
      </c>
    </row>
    <row r="762" spans="1:7">
      <c r="A762" s="52">
        <v>23.475000000000001</v>
      </c>
      <c r="B762" s="39">
        <f t="shared" si="555"/>
        <v>4.78</v>
      </c>
      <c r="C762" s="39">
        <f t="shared" si="556"/>
        <v>4.78</v>
      </c>
      <c r="D762" s="39">
        <f t="shared" si="557"/>
        <v>536.36619000000007</v>
      </c>
      <c r="E762" s="40">
        <f t="shared" si="558"/>
        <v>3.2789541535694654E+45</v>
      </c>
      <c r="F762" s="41">
        <f t="shared" si="559"/>
        <v>151.20000000000007</v>
      </c>
      <c r="G762" s="41">
        <v>756</v>
      </c>
    </row>
    <row r="763" spans="1:7">
      <c r="A763" s="52">
        <v>23.475000000000001</v>
      </c>
      <c r="B763" s="39">
        <f t="shared" si="555"/>
        <v>4.7850000000000001</v>
      </c>
      <c r="C763" s="39">
        <f t="shared" si="556"/>
        <v>4.7850000000000001</v>
      </c>
      <c r="D763" s="39">
        <f t="shared" si="557"/>
        <v>537.48888187500006</v>
      </c>
      <c r="E763" s="40">
        <f t="shared" si="558"/>
        <v>3.7665292423159392E+45</v>
      </c>
      <c r="F763" s="41">
        <f t="shared" si="559"/>
        <v>151.40000000000006</v>
      </c>
      <c r="G763" s="41">
        <v>757</v>
      </c>
    </row>
    <row r="764" spans="1:7">
      <c r="A764" s="52">
        <v>23.475000000000001</v>
      </c>
      <c r="B764" s="39">
        <f t="shared" si="555"/>
        <v>4.79</v>
      </c>
      <c r="C764" s="39">
        <f t="shared" si="556"/>
        <v>4.79</v>
      </c>
      <c r="D764" s="39">
        <f t="shared" si="557"/>
        <v>538.61274749999995</v>
      </c>
      <c r="E764" s="40">
        <f t="shared" si="558"/>
        <v>4.3266059446965489E+45</v>
      </c>
      <c r="F764" s="41">
        <f t="shared" si="559"/>
        <v>151.60000000000008</v>
      </c>
      <c r="G764" s="41">
        <v>758</v>
      </c>
    </row>
    <row r="765" spans="1:7">
      <c r="A765" s="52">
        <v>23.475000000000001</v>
      </c>
      <c r="B765" s="39">
        <f t="shared" si="555"/>
        <v>4.7949999999999999</v>
      </c>
      <c r="C765" s="39">
        <f t="shared" si="556"/>
        <v>4.7949999999999999</v>
      </c>
      <c r="D765" s="39">
        <f t="shared" si="557"/>
        <v>539.7377868750001</v>
      </c>
      <c r="E765" s="40">
        <f t="shared" si="558"/>
        <v>4.9699651313933203E+45</v>
      </c>
      <c r="F765" s="41">
        <f t="shared" si="559"/>
        <v>151.80000000000007</v>
      </c>
      <c r="G765" s="41">
        <v>759</v>
      </c>
    </row>
    <row r="766" spans="1:7">
      <c r="A766" s="52">
        <v>23.475000000000001</v>
      </c>
      <c r="B766" s="39">
        <f t="shared" si="555"/>
        <v>4.8000000000000007</v>
      </c>
      <c r="C766" s="39">
        <f t="shared" si="556"/>
        <v>4.8000000000000007</v>
      </c>
      <c r="D766" s="39">
        <f t="shared" si="557"/>
        <v>540.86400000000015</v>
      </c>
      <c r="E766" s="40">
        <f t="shared" si="558"/>
        <v>5.7089907708241298E+45</v>
      </c>
      <c r="F766" s="41">
        <f t="shared" si="559"/>
        <v>152.00000000000009</v>
      </c>
      <c r="G766" s="41">
        <v>760</v>
      </c>
    </row>
    <row r="767" spans="1:7">
      <c r="A767" s="52">
        <v>23.475000000000001</v>
      </c>
      <c r="B767" s="39">
        <f t="shared" si="555"/>
        <v>4.8049999999999997</v>
      </c>
      <c r="C767" s="39">
        <f t="shared" si="556"/>
        <v>4.8049999999999997</v>
      </c>
      <c r="D767" s="39">
        <f t="shared" si="557"/>
        <v>541.99138687499999</v>
      </c>
      <c r="E767" s="40">
        <f t="shared" si="558"/>
        <v>6.5579083071389345E+45</v>
      </c>
      <c r="F767" s="41">
        <f t="shared" si="559"/>
        <v>152.20000000000007</v>
      </c>
      <c r="G767" s="41">
        <v>761</v>
      </c>
    </row>
    <row r="768" spans="1:7">
      <c r="A768" s="52">
        <v>23.475000000000001</v>
      </c>
      <c r="B768" s="39">
        <f t="shared" si="555"/>
        <v>4.8100000000000005</v>
      </c>
      <c r="C768" s="39">
        <f t="shared" si="556"/>
        <v>4.8100000000000005</v>
      </c>
      <c r="D768" s="39">
        <f t="shared" si="557"/>
        <v>543.11994750000008</v>
      </c>
      <c r="E768" s="40">
        <f t="shared" si="558"/>
        <v>7.5330584846318821E+45</v>
      </c>
      <c r="F768" s="41">
        <f t="shared" si="559"/>
        <v>152.40000000000006</v>
      </c>
      <c r="G768" s="41">
        <v>762</v>
      </c>
    </row>
    <row r="769" spans="1:7">
      <c r="A769" s="52">
        <v>23.475000000000001</v>
      </c>
      <c r="B769" s="39">
        <f t="shared" si="555"/>
        <v>4.8149999999999995</v>
      </c>
      <c r="C769" s="39">
        <f t="shared" si="556"/>
        <v>4.8149999999999995</v>
      </c>
      <c r="D769" s="39">
        <f t="shared" si="557"/>
        <v>544.24968187499996</v>
      </c>
      <c r="E769" s="40">
        <f t="shared" si="558"/>
        <v>8.6532118893931003E+45</v>
      </c>
      <c r="F769" s="41">
        <f t="shared" si="559"/>
        <v>152.60000000000008</v>
      </c>
      <c r="G769" s="41">
        <v>763</v>
      </c>
    </row>
    <row r="770" spans="1:7">
      <c r="A770" s="52">
        <v>23.475000000000001</v>
      </c>
      <c r="B770" s="39">
        <f t="shared" si="555"/>
        <v>4.82</v>
      </c>
      <c r="C770" s="39">
        <f t="shared" si="556"/>
        <v>4.82</v>
      </c>
      <c r="D770" s="39">
        <f t="shared" si="557"/>
        <v>545.3805900000001</v>
      </c>
      <c r="E770" s="40">
        <f t="shared" si="558"/>
        <v>9.9399302627866405E+45</v>
      </c>
      <c r="F770" s="41">
        <f t="shared" si="559"/>
        <v>152.80000000000007</v>
      </c>
      <c r="G770" s="41">
        <v>764</v>
      </c>
    </row>
    <row r="771" spans="1:7">
      <c r="A771" s="52">
        <v>23.475000000000001</v>
      </c>
      <c r="B771" s="39">
        <f t="shared" si="555"/>
        <v>4.8250000000000002</v>
      </c>
      <c r="C771" s="39">
        <f t="shared" si="556"/>
        <v>4.8250000000000002</v>
      </c>
      <c r="D771" s="39">
        <f t="shared" si="557"/>
        <v>546.51267187500014</v>
      </c>
      <c r="E771" s="40">
        <f t="shared" si="558"/>
        <v>1.141798154164826E+46</v>
      </c>
      <c r="F771" s="41">
        <f t="shared" si="559"/>
        <v>153.00000000000009</v>
      </c>
      <c r="G771" s="41">
        <v>765</v>
      </c>
    </row>
    <row r="772" spans="1:7">
      <c r="A772" s="52">
        <v>23.475000000000001</v>
      </c>
      <c r="B772" s="39">
        <f t="shared" si="555"/>
        <v>4.83</v>
      </c>
      <c r="C772" s="39">
        <f t="shared" si="556"/>
        <v>4.83</v>
      </c>
      <c r="D772" s="39">
        <f t="shared" si="557"/>
        <v>547.64592750000008</v>
      </c>
      <c r="E772" s="40">
        <f t="shared" si="558"/>
        <v>1.3115816614277869E+46</v>
      </c>
      <c r="F772" s="41">
        <f t="shared" si="559"/>
        <v>153.20000000000007</v>
      </c>
      <c r="G772" s="41">
        <v>766</v>
      </c>
    </row>
    <row r="773" spans="1:7">
      <c r="A773" s="52">
        <v>23.475000000000001</v>
      </c>
      <c r="B773" s="39">
        <f t="shared" si="555"/>
        <v>4.835</v>
      </c>
      <c r="C773" s="39">
        <f t="shared" si="556"/>
        <v>4.835</v>
      </c>
      <c r="D773" s="39">
        <f t="shared" si="557"/>
        <v>548.78035687500005</v>
      </c>
      <c r="E773" s="40">
        <f t="shared" si="558"/>
        <v>1.5066116969263772E+46</v>
      </c>
      <c r="F773" s="41">
        <f t="shared" si="559"/>
        <v>153.40000000000006</v>
      </c>
      <c r="G773" s="41">
        <v>767</v>
      </c>
    </row>
    <row r="774" spans="1:7">
      <c r="A774" s="52">
        <v>23.475000000000001</v>
      </c>
      <c r="B774" s="39">
        <f t="shared" si="555"/>
        <v>4.84</v>
      </c>
      <c r="C774" s="39">
        <f t="shared" si="556"/>
        <v>4.84</v>
      </c>
      <c r="D774" s="39">
        <f t="shared" si="557"/>
        <v>549.91595999999993</v>
      </c>
      <c r="E774" s="40">
        <f t="shared" si="558"/>
        <v>1.7306423778786208E+46</v>
      </c>
      <c r="F774" s="41">
        <f t="shared" si="559"/>
        <v>153.60000000000008</v>
      </c>
      <c r="G774" s="41">
        <v>768</v>
      </c>
    </row>
    <row r="775" spans="1:7">
      <c r="A775" s="52">
        <v>23.475000000000001</v>
      </c>
      <c r="B775" s="39">
        <f t="shared" si="555"/>
        <v>4.8450000000000006</v>
      </c>
      <c r="C775" s="39">
        <f t="shared" si="556"/>
        <v>4.8450000000000006</v>
      </c>
      <c r="D775" s="39">
        <f t="shared" si="557"/>
        <v>551.05273687500016</v>
      </c>
      <c r="E775" s="40">
        <f t="shared" si="558"/>
        <v>1.9879860525573289E+46</v>
      </c>
      <c r="F775" s="41">
        <f t="shared" si="559"/>
        <v>153.80000000000007</v>
      </c>
      <c r="G775" s="41">
        <v>769</v>
      </c>
    </row>
    <row r="776" spans="1:7">
      <c r="A776" s="52">
        <v>23.475000000000001</v>
      </c>
      <c r="B776" s="39">
        <f t="shared" si="555"/>
        <v>4.8499999999999996</v>
      </c>
      <c r="C776" s="39">
        <f t="shared" si="556"/>
        <v>4.8499999999999996</v>
      </c>
      <c r="D776" s="39">
        <f t="shared" si="557"/>
        <v>552.19068749999997</v>
      </c>
      <c r="E776" s="40">
        <f t="shared" si="558"/>
        <v>2.2835963083296529E+46</v>
      </c>
      <c r="F776" s="41">
        <f t="shared" si="559"/>
        <v>154.00000000000006</v>
      </c>
      <c r="G776" s="41">
        <v>770</v>
      </c>
    </row>
    <row r="777" spans="1:7">
      <c r="A777" s="52">
        <v>23.475000000000001</v>
      </c>
      <c r="B777" s="39">
        <f t="shared" si="555"/>
        <v>4.8550000000000004</v>
      </c>
      <c r="C777" s="39">
        <f t="shared" si="556"/>
        <v>4.8550000000000004</v>
      </c>
      <c r="D777" s="39">
        <f t="shared" si="557"/>
        <v>553.32981187500013</v>
      </c>
      <c r="E777" s="40">
        <f t="shared" si="558"/>
        <v>2.6231633228555748E+46</v>
      </c>
      <c r="F777" s="41">
        <f t="shared" si="559"/>
        <v>154.20000000000007</v>
      </c>
      <c r="G777" s="41">
        <v>771</v>
      </c>
    </row>
    <row r="778" spans="1:7">
      <c r="A778" s="52">
        <v>23.475000000000001</v>
      </c>
      <c r="B778" s="39">
        <f t="shared" si="555"/>
        <v>4.8599999999999994</v>
      </c>
      <c r="C778" s="39">
        <f t="shared" si="556"/>
        <v>4.8599999999999994</v>
      </c>
      <c r="D778" s="39">
        <f t="shared" si="557"/>
        <v>554.47010999999986</v>
      </c>
      <c r="E778" s="40">
        <f t="shared" si="558"/>
        <v>3.0132233938527549E+46</v>
      </c>
      <c r="F778" s="41">
        <f t="shared" si="559"/>
        <v>154.40000000000006</v>
      </c>
      <c r="G778" s="41">
        <v>772</v>
      </c>
    </row>
    <row r="779" spans="1:7">
      <c r="A779" s="52">
        <v>23.475000000000001</v>
      </c>
      <c r="B779" s="39">
        <f t="shared" si="555"/>
        <v>4.8650000000000002</v>
      </c>
      <c r="C779" s="39">
        <f t="shared" si="556"/>
        <v>4.8650000000000002</v>
      </c>
      <c r="D779" s="39">
        <f t="shared" si="557"/>
        <v>555.61158187500007</v>
      </c>
      <c r="E779" s="40">
        <f t="shared" si="558"/>
        <v>3.4612847557572422E+46</v>
      </c>
      <c r="F779" s="41">
        <f t="shared" si="559"/>
        <v>154.60000000000008</v>
      </c>
      <c r="G779" s="41">
        <v>773</v>
      </c>
    </row>
    <row r="780" spans="1:7">
      <c r="A780" s="52">
        <v>23.475000000000001</v>
      </c>
      <c r="B780" s="39">
        <f t="shared" si="555"/>
        <v>4.87</v>
      </c>
      <c r="C780" s="39">
        <f t="shared" si="556"/>
        <v>4.87</v>
      </c>
      <c r="D780" s="39">
        <f t="shared" si="557"/>
        <v>556.75422750000007</v>
      </c>
      <c r="E780" s="40">
        <f t="shared" si="558"/>
        <v>3.9759721051146582E+46</v>
      </c>
      <c r="F780" s="41">
        <f t="shared" si="559"/>
        <v>154.80000000000007</v>
      </c>
      <c r="G780" s="41">
        <v>774</v>
      </c>
    </row>
    <row r="781" spans="1:7">
      <c r="A781" s="52">
        <v>23.475000000000001</v>
      </c>
      <c r="B781" s="39">
        <f t="shared" si="555"/>
        <v>4.875</v>
      </c>
      <c r="C781" s="39">
        <f t="shared" si="556"/>
        <v>4.875</v>
      </c>
      <c r="D781" s="39">
        <f t="shared" si="557"/>
        <v>557.89804687500009</v>
      </c>
      <c r="E781" s="40">
        <f t="shared" si="558"/>
        <v>4.5671926166593079E+46</v>
      </c>
      <c r="F781" s="41">
        <f t="shared" si="559"/>
        <v>155.00000000000009</v>
      </c>
      <c r="G781" s="41">
        <v>775</v>
      </c>
    </row>
    <row r="782" spans="1:7">
      <c r="A782" s="52">
        <v>23.475000000000001</v>
      </c>
      <c r="B782" s="39">
        <f t="shared" si="555"/>
        <v>4.88</v>
      </c>
      <c r="C782" s="39">
        <f t="shared" si="556"/>
        <v>4.88</v>
      </c>
      <c r="D782" s="39">
        <f t="shared" si="557"/>
        <v>559.04304000000002</v>
      </c>
      <c r="E782" s="40">
        <f t="shared" si="558"/>
        <v>5.2463266457111507E+46</v>
      </c>
      <c r="F782" s="41">
        <f t="shared" si="559"/>
        <v>155.20000000000007</v>
      </c>
      <c r="G782" s="41">
        <v>776</v>
      </c>
    </row>
    <row r="783" spans="1:7">
      <c r="A783" s="52">
        <v>23.475000000000001</v>
      </c>
      <c r="B783" s="39">
        <f t="shared" si="555"/>
        <v>4.8849999999999998</v>
      </c>
      <c r="C783" s="39">
        <f t="shared" si="556"/>
        <v>4.8849999999999998</v>
      </c>
      <c r="D783" s="39">
        <f t="shared" si="557"/>
        <v>560.18920687499997</v>
      </c>
      <c r="E783" s="40">
        <f t="shared" si="558"/>
        <v>6.0264467877055128E+46</v>
      </c>
      <c r="F783" s="41">
        <f t="shared" si="559"/>
        <v>155.40000000000009</v>
      </c>
      <c r="G783" s="41">
        <v>777</v>
      </c>
    </row>
    <row r="784" spans="1:7">
      <c r="A784" s="52">
        <v>23.475000000000001</v>
      </c>
      <c r="B784" s="39">
        <f t="shared" si="555"/>
        <v>4.8900000000000006</v>
      </c>
      <c r="C784" s="39">
        <f t="shared" si="556"/>
        <v>4.8900000000000006</v>
      </c>
      <c r="D784" s="39">
        <f t="shared" si="557"/>
        <v>561.33654750000017</v>
      </c>
      <c r="E784" s="40">
        <f t="shared" si="558"/>
        <v>6.9225695115144874E+46</v>
      </c>
      <c r="F784" s="41">
        <f t="shared" si="559"/>
        <v>155.60000000000008</v>
      </c>
      <c r="G784" s="41">
        <v>778</v>
      </c>
    </row>
    <row r="785" spans="1:7">
      <c r="A785" s="52">
        <v>23.475000000000001</v>
      </c>
      <c r="B785" s="39">
        <f t="shared" si="555"/>
        <v>4.8949999999999996</v>
      </c>
      <c r="C785" s="39">
        <f t="shared" si="556"/>
        <v>4.8949999999999996</v>
      </c>
      <c r="D785" s="39">
        <f t="shared" si="557"/>
        <v>562.48506187499993</v>
      </c>
      <c r="E785" s="40">
        <f t="shared" si="558"/>
        <v>7.9519442102293205E+46</v>
      </c>
      <c r="F785" s="41">
        <f t="shared" si="559"/>
        <v>155.8000000000001</v>
      </c>
      <c r="G785" s="41">
        <v>779</v>
      </c>
    </row>
    <row r="786" spans="1:7">
      <c r="A786" s="52">
        <v>23.475000000000001</v>
      </c>
      <c r="B786" s="39">
        <f t="shared" si="555"/>
        <v>4.9000000000000004</v>
      </c>
      <c r="C786" s="39">
        <f t="shared" si="556"/>
        <v>4.9000000000000004</v>
      </c>
      <c r="D786" s="39">
        <f t="shared" si="557"/>
        <v>563.63475000000017</v>
      </c>
      <c r="E786" s="40">
        <f t="shared" si="558"/>
        <v>9.1343852333186199E+46</v>
      </c>
      <c r="F786" s="41">
        <f t="shared" si="559"/>
        <v>156.00000000000009</v>
      </c>
      <c r="G786" s="41">
        <v>780</v>
      </c>
    </row>
    <row r="787" spans="1:7">
      <c r="A787" s="52">
        <v>23.475000000000001</v>
      </c>
      <c r="B787" s="39">
        <f t="shared" si="555"/>
        <v>4.9050000000000002</v>
      </c>
      <c r="C787" s="39">
        <f t="shared" si="556"/>
        <v>4.9050000000000002</v>
      </c>
      <c r="D787" s="39">
        <f t="shared" si="557"/>
        <v>564.78561187500009</v>
      </c>
      <c r="E787" s="40">
        <f t="shared" si="558"/>
        <v>1.0492653291422305E+47</v>
      </c>
      <c r="F787" s="41">
        <f t="shared" si="559"/>
        <v>156.2000000000001</v>
      </c>
      <c r="G787" s="41">
        <v>781</v>
      </c>
    </row>
    <row r="788" spans="1:7">
      <c r="A788" s="52">
        <v>23.475000000000001</v>
      </c>
      <c r="B788" s="39">
        <f t="shared" si="555"/>
        <v>4.91</v>
      </c>
      <c r="C788" s="39">
        <f t="shared" si="556"/>
        <v>4.91</v>
      </c>
      <c r="D788" s="39">
        <f t="shared" si="557"/>
        <v>565.93764750000003</v>
      </c>
      <c r="E788" s="40">
        <f t="shared" si="558"/>
        <v>1.2052893575411026E+47</v>
      </c>
      <c r="F788" s="41">
        <f t="shared" si="559"/>
        <v>156.40000000000009</v>
      </c>
      <c r="G788" s="41">
        <v>782</v>
      </c>
    </row>
    <row r="789" spans="1:7">
      <c r="A789" s="52">
        <v>23.475000000000001</v>
      </c>
      <c r="B789" s="39">
        <f t="shared" si="555"/>
        <v>4.915</v>
      </c>
      <c r="C789" s="39">
        <f t="shared" si="556"/>
        <v>4.915</v>
      </c>
      <c r="D789" s="39">
        <f t="shared" si="557"/>
        <v>567.09085687499999</v>
      </c>
      <c r="E789" s="40">
        <f t="shared" si="558"/>
        <v>1.3845139023028981E+47</v>
      </c>
      <c r="F789" s="41">
        <f t="shared" si="559"/>
        <v>156.60000000000008</v>
      </c>
      <c r="G789" s="41">
        <v>783</v>
      </c>
    </row>
    <row r="790" spans="1:7">
      <c r="A790" s="52">
        <v>23.475000000000001</v>
      </c>
      <c r="B790" s="39">
        <f t="shared" si="555"/>
        <v>4.92</v>
      </c>
      <c r="C790" s="39">
        <f t="shared" si="556"/>
        <v>4.92</v>
      </c>
      <c r="D790" s="39">
        <f t="shared" si="557"/>
        <v>568.24523999999997</v>
      </c>
      <c r="E790" s="40">
        <f t="shared" si="558"/>
        <v>1.5903888420458647E+47</v>
      </c>
      <c r="F790" s="41">
        <f t="shared" si="559"/>
        <v>156.8000000000001</v>
      </c>
      <c r="G790" s="41">
        <v>784</v>
      </c>
    </row>
    <row r="791" spans="1:7">
      <c r="A791" s="52">
        <v>23.475000000000001</v>
      </c>
      <c r="B791" s="39">
        <f t="shared" si="555"/>
        <v>4.9250000000000007</v>
      </c>
      <c r="C791" s="39">
        <f t="shared" si="556"/>
        <v>4.9250000000000007</v>
      </c>
      <c r="D791" s="39">
        <f t="shared" si="557"/>
        <v>569.4007968750002</v>
      </c>
      <c r="E791" s="40">
        <f t="shared" si="558"/>
        <v>1.8268770466637244E+47</v>
      </c>
      <c r="F791" s="41">
        <f t="shared" si="559"/>
        <v>157.00000000000009</v>
      </c>
      <c r="G791" s="41">
        <v>785</v>
      </c>
    </row>
    <row r="792" spans="1:7">
      <c r="A792" s="52">
        <v>23.475000000000001</v>
      </c>
      <c r="B792" s="39">
        <f t="shared" si="555"/>
        <v>4.93</v>
      </c>
      <c r="C792" s="39">
        <f t="shared" si="556"/>
        <v>4.93</v>
      </c>
      <c r="D792" s="39">
        <f t="shared" si="557"/>
        <v>570.55752749999999</v>
      </c>
      <c r="E792" s="40">
        <f t="shared" si="558"/>
        <v>2.0985306582844615E+47</v>
      </c>
      <c r="F792" s="41">
        <f t="shared" si="559"/>
        <v>157.20000000000007</v>
      </c>
      <c r="G792" s="41">
        <v>786</v>
      </c>
    </row>
    <row r="793" spans="1:7">
      <c r="A793" s="52">
        <v>23.475000000000001</v>
      </c>
      <c r="B793" s="39">
        <f t="shared" si="555"/>
        <v>4.9350000000000005</v>
      </c>
      <c r="C793" s="39">
        <f t="shared" si="556"/>
        <v>4.9350000000000005</v>
      </c>
      <c r="D793" s="39">
        <f t="shared" si="557"/>
        <v>571.71543187500015</v>
      </c>
      <c r="E793" s="40">
        <f t="shared" si="558"/>
        <v>2.4105787150822067E+47</v>
      </c>
      <c r="F793" s="41">
        <f t="shared" si="559"/>
        <v>157.40000000000009</v>
      </c>
      <c r="G793" s="41">
        <v>787</v>
      </c>
    </row>
    <row r="794" spans="1:7">
      <c r="A794" s="52">
        <v>23.475000000000001</v>
      </c>
      <c r="B794" s="39">
        <f t="shared" si="555"/>
        <v>4.9399999999999995</v>
      </c>
      <c r="C794" s="39">
        <f t="shared" si="556"/>
        <v>4.9399999999999995</v>
      </c>
      <c r="D794" s="39">
        <f t="shared" si="557"/>
        <v>572.87450999999987</v>
      </c>
      <c r="E794" s="40">
        <f t="shared" si="558"/>
        <v>2.769027804605797E+47</v>
      </c>
      <c r="F794" s="41">
        <f t="shared" si="559"/>
        <v>157.60000000000008</v>
      </c>
      <c r="G794" s="41">
        <v>788</v>
      </c>
    </row>
    <row r="795" spans="1:7">
      <c r="A795" s="52">
        <v>23.475000000000001</v>
      </c>
      <c r="B795" s="39">
        <f t="shared" si="555"/>
        <v>4.9450000000000003</v>
      </c>
      <c r="C795" s="39">
        <f t="shared" si="556"/>
        <v>4.9450000000000003</v>
      </c>
      <c r="D795" s="39">
        <f t="shared" si="557"/>
        <v>574.03476187500019</v>
      </c>
      <c r="E795" s="40">
        <f t="shared" si="558"/>
        <v>3.1807776840917298E+47</v>
      </c>
      <c r="F795" s="41">
        <f t="shared" si="559"/>
        <v>157.8000000000001</v>
      </c>
      <c r="G795" s="41">
        <v>789</v>
      </c>
    </row>
    <row r="796" spans="1:7">
      <c r="A796" s="52">
        <v>23.475000000000001</v>
      </c>
      <c r="B796" s="39">
        <f t="shared" si="555"/>
        <v>4.95</v>
      </c>
      <c r="C796" s="39">
        <f t="shared" si="556"/>
        <v>4.95</v>
      </c>
      <c r="D796" s="39">
        <f t="shared" si="557"/>
        <v>575.19618750000006</v>
      </c>
      <c r="E796" s="40">
        <f t="shared" si="558"/>
        <v>3.6537540933274488E+47</v>
      </c>
      <c r="F796" s="41">
        <f t="shared" si="559"/>
        <v>158.00000000000009</v>
      </c>
      <c r="G796" s="41">
        <v>790</v>
      </c>
    </row>
    <row r="797" spans="1:7">
      <c r="A797" s="52">
        <v>23.475000000000001</v>
      </c>
      <c r="B797" s="39">
        <f t="shared" si="555"/>
        <v>4.9550000000000001</v>
      </c>
      <c r="C797" s="39">
        <f t="shared" si="556"/>
        <v>4.9550000000000001</v>
      </c>
      <c r="D797" s="39">
        <f t="shared" si="557"/>
        <v>576.35878687500008</v>
      </c>
      <c r="E797" s="40">
        <f t="shared" si="558"/>
        <v>4.1970613165689246E+47</v>
      </c>
      <c r="F797" s="41">
        <f t="shared" si="559"/>
        <v>158.20000000000007</v>
      </c>
      <c r="G797" s="41">
        <v>791</v>
      </c>
    </row>
    <row r="798" spans="1:7">
      <c r="A798" s="52">
        <v>23.475000000000001</v>
      </c>
      <c r="B798" s="39">
        <f t="shared" si="555"/>
        <v>4.96</v>
      </c>
      <c r="C798" s="39">
        <f t="shared" si="556"/>
        <v>4.96</v>
      </c>
      <c r="D798" s="39">
        <f t="shared" si="557"/>
        <v>577.52256</v>
      </c>
      <c r="E798" s="40">
        <f t="shared" si="558"/>
        <v>4.8211574301644143E+47</v>
      </c>
      <c r="F798" s="41">
        <f t="shared" si="559"/>
        <v>158.40000000000009</v>
      </c>
      <c r="G798" s="41">
        <v>792</v>
      </c>
    </row>
    <row r="799" spans="1:7">
      <c r="A799" s="52">
        <v>23.475000000000001</v>
      </c>
      <c r="B799" s="39">
        <f t="shared" si="555"/>
        <v>4.9649999999999999</v>
      </c>
      <c r="C799" s="39">
        <f t="shared" si="556"/>
        <v>4.9649999999999999</v>
      </c>
      <c r="D799" s="39">
        <f t="shared" si="557"/>
        <v>578.68750687499994</v>
      </c>
      <c r="E799" s="40">
        <f t="shared" si="558"/>
        <v>5.5380556092115964E+47</v>
      </c>
      <c r="F799" s="41">
        <f t="shared" si="559"/>
        <v>158.60000000000008</v>
      </c>
      <c r="G799" s="41">
        <v>793</v>
      </c>
    </row>
    <row r="800" spans="1:7">
      <c r="A800" s="52">
        <v>23.475000000000001</v>
      </c>
      <c r="B800" s="39">
        <f t="shared" si="555"/>
        <v>4.9700000000000006</v>
      </c>
      <c r="C800" s="39">
        <f t="shared" si="556"/>
        <v>4.9700000000000006</v>
      </c>
      <c r="D800" s="39">
        <f t="shared" si="557"/>
        <v>579.85362750000024</v>
      </c>
      <c r="E800" s="40">
        <f t="shared" si="558"/>
        <v>6.3615553681834621E+47</v>
      </c>
      <c r="F800" s="41">
        <f t="shared" si="559"/>
        <v>158.80000000000007</v>
      </c>
      <c r="G800" s="41">
        <v>794</v>
      </c>
    </row>
    <row r="801" spans="1:7">
      <c r="A801" s="52">
        <v>23.475000000000001</v>
      </c>
      <c r="B801" s="39">
        <f t="shared" si="555"/>
        <v>4.9749999999999996</v>
      </c>
      <c r="C801" s="39">
        <f t="shared" si="556"/>
        <v>4.9749999999999996</v>
      </c>
      <c r="D801" s="39">
        <f t="shared" si="557"/>
        <v>581.02092187499989</v>
      </c>
      <c r="E801" s="40">
        <f t="shared" si="558"/>
        <v>7.3075081866549008E+47</v>
      </c>
      <c r="F801" s="41">
        <f t="shared" si="559"/>
        <v>159.00000000000009</v>
      </c>
      <c r="G801" s="41">
        <v>795</v>
      </c>
    </row>
    <row r="802" spans="1:7">
      <c r="A802" s="52">
        <v>23.475000000000001</v>
      </c>
      <c r="B802" s="39">
        <f t="shared" ref="B802:B865" si="560">(100%+G802*0.5%)</f>
        <v>4.9800000000000004</v>
      </c>
      <c r="C802" s="39">
        <f t="shared" ref="C802:C865" si="561">(100%+G802*0.5%)</f>
        <v>4.9800000000000004</v>
      </c>
      <c r="D802" s="39">
        <f t="shared" ref="D802:D865" si="562">A802*B802*C802*1</f>
        <v>582.18939000000012</v>
      </c>
      <c r="E802" s="40">
        <f t="shared" ref="E802:E865" si="563">POWER($F$1,G802)</f>
        <v>8.3941226331378524E+47</v>
      </c>
      <c r="F802" s="41">
        <f t="shared" ref="F802:F865" si="564">LOG(E802,2)</f>
        <v>159.20000000000007</v>
      </c>
      <c r="G802" s="41">
        <v>796</v>
      </c>
    </row>
    <row r="803" spans="1:7">
      <c r="A803" s="52">
        <v>23.475000000000001</v>
      </c>
      <c r="B803" s="39">
        <f t="shared" si="560"/>
        <v>4.9849999999999994</v>
      </c>
      <c r="C803" s="39">
        <f t="shared" si="561"/>
        <v>4.9849999999999994</v>
      </c>
      <c r="D803" s="39">
        <f t="shared" si="562"/>
        <v>583.35903187499991</v>
      </c>
      <c r="E803" s="40">
        <f t="shared" si="563"/>
        <v>9.6423148603288319E+47</v>
      </c>
      <c r="F803" s="41">
        <f t="shared" si="564"/>
        <v>159.40000000000009</v>
      </c>
      <c r="G803" s="41">
        <v>797</v>
      </c>
    </row>
    <row r="804" spans="1:7">
      <c r="A804" s="52">
        <v>23.475000000000001</v>
      </c>
      <c r="B804" s="39">
        <f t="shared" si="560"/>
        <v>4.99</v>
      </c>
      <c r="C804" s="39">
        <f t="shared" si="561"/>
        <v>4.99</v>
      </c>
      <c r="D804" s="39">
        <f t="shared" si="562"/>
        <v>584.52984750000007</v>
      </c>
      <c r="E804" s="40">
        <f t="shared" si="563"/>
        <v>1.1076111218423193E+48</v>
      </c>
      <c r="F804" s="41">
        <f t="shared" si="564"/>
        <v>159.60000000000008</v>
      </c>
      <c r="G804" s="41">
        <v>798</v>
      </c>
    </row>
    <row r="805" spans="1:7">
      <c r="A805" s="52">
        <v>23.475000000000001</v>
      </c>
      <c r="B805" s="39">
        <f t="shared" si="560"/>
        <v>4.9950000000000001</v>
      </c>
      <c r="C805" s="39">
        <f t="shared" si="561"/>
        <v>4.9950000000000001</v>
      </c>
      <c r="D805" s="39">
        <f t="shared" si="562"/>
        <v>585.70183687500003</v>
      </c>
      <c r="E805" s="40">
        <f t="shared" si="563"/>
        <v>1.2723110736366931E+48</v>
      </c>
      <c r="F805" s="41">
        <f t="shared" si="564"/>
        <v>159.80000000000007</v>
      </c>
      <c r="G805" s="41">
        <v>799</v>
      </c>
    </row>
    <row r="806" spans="1:7">
      <c r="A806" s="52">
        <v>23.475000000000001</v>
      </c>
      <c r="B806" s="39">
        <f t="shared" si="560"/>
        <v>5</v>
      </c>
      <c r="C806" s="39">
        <f t="shared" si="561"/>
        <v>5</v>
      </c>
      <c r="D806" s="39">
        <f t="shared" si="562"/>
        <v>586.875</v>
      </c>
      <c r="E806" s="40">
        <f t="shared" si="563"/>
        <v>1.4615016373309808E+48</v>
      </c>
      <c r="F806" s="41">
        <f t="shared" si="564"/>
        <v>160.00000000000009</v>
      </c>
      <c r="G806" s="41">
        <v>800</v>
      </c>
    </row>
    <row r="807" spans="1:7">
      <c r="A807" s="52">
        <v>23.475000000000001</v>
      </c>
      <c r="B807" s="39">
        <f t="shared" si="560"/>
        <v>5.0049999999999999</v>
      </c>
      <c r="C807" s="39">
        <f t="shared" si="561"/>
        <v>5.0049999999999999</v>
      </c>
      <c r="D807" s="39">
        <f t="shared" si="562"/>
        <v>588.04933687499999</v>
      </c>
      <c r="E807" s="40">
        <f t="shared" si="563"/>
        <v>1.6788245266275711E+48</v>
      </c>
      <c r="F807" s="41">
        <f t="shared" si="564"/>
        <v>160.20000000000007</v>
      </c>
      <c r="G807" s="41">
        <v>801</v>
      </c>
    </row>
    <row r="808" spans="1:7">
      <c r="A808" s="52">
        <v>23.475000000000001</v>
      </c>
      <c r="B808" s="39">
        <f t="shared" si="560"/>
        <v>5.01</v>
      </c>
      <c r="C808" s="39">
        <f t="shared" si="561"/>
        <v>5.01</v>
      </c>
      <c r="D808" s="39">
        <f t="shared" si="562"/>
        <v>589.22484750000001</v>
      </c>
      <c r="E808" s="40">
        <f t="shared" si="563"/>
        <v>1.928462972065767E+48</v>
      </c>
      <c r="F808" s="41">
        <f t="shared" si="564"/>
        <v>160.40000000000009</v>
      </c>
      <c r="G808" s="41">
        <v>802</v>
      </c>
    </row>
    <row r="809" spans="1:7">
      <c r="A809" s="52">
        <v>23.475000000000001</v>
      </c>
      <c r="B809" s="39">
        <f t="shared" si="560"/>
        <v>5.0149999999999997</v>
      </c>
      <c r="C809" s="39">
        <f t="shared" si="561"/>
        <v>5.0149999999999997</v>
      </c>
      <c r="D809" s="39">
        <f t="shared" si="562"/>
        <v>590.40153187499993</v>
      </c>
      <c r="E809" s="40">
        <f t="shared" si="563"/>
        <v>2.2152222436846402E+48</v>
      </c>
      <c r="F809" s="41">
        <f t="shared" si="564"/>
        <v>160.60000000000008</v>
      </c>
      <c r="G809" s="41">
        <v>803</v>
      </c>
    </row>
    <row r="810" spans="1:7">
      <c r="A810" s="52">
        <v>23.475000000000001</v>
      </c>
      <c r="B810" s="39">
        <f t="shared" si="560"/>
        <v>5.0200000000000005</v>
      </c>
      <c r="C810" s="39">
        <f t="shared" si="561"/>
        <v>5.0200000000000005</v>
      </c>
      <c r="D810" s="39">
        <f t="shared" si="562"/>
        <v>591.57939000000022</v>
      </c>
      <c r="E810" s="40">
        <f t="shared" si="563"/>
        <v>2.5446221472733868E+48</v>
      </c>
      <c r="F810" s="41">
        <f t="shared" si="564"/>
        <v>160.80000000000007</v>
      </c>
      <c r="G810" s="41">
        <v>804</v>
      </c>
    </row>
    <row r="811" spans="1:7">
      <c r="A811" s="52">
        <v>23.475000000000001</v>
      </c>
      <c r="B811" s="39">
        <f t="shared" si="560"/>
        <v>5.0250000000000004</v>
      </c>
      <c r="C811" s="39">
        <f t="shared" si="561"/>
        <v>5.0250000000000004</v>
      </c>
      <c r="D811" s="39">
        <f t="shared" si="562"/>
        <v>592.75842187500018</v>
      </c>
      <c r="E811" s="40">
        <f t="shared" si="563"/>
        <v>2.9230032746619623E+48</v>
      </c>
      <c r="F811" s="41">
        <f t="shared" si="564"/>
        <v>161.00000000000009</v>
      </c>
      <c r="G811" s="41">
        <v>805</v>
      </c>
    </row>
    <row r="812" spans="1:7">
      <c r="A812" s="52">
        <v>23.475000000000001</v>
      </c>
      <c r="B812" s="39">
        <f t="shared" si="560"/>
        <v>5.03</v>
      </c>
      <c r="C812" s="39">
        <f t="shared" si="561"/>
        <v>5.03</v>
      </c>
      <c r="D812" s="39">
        <f t="shared" si="562"/>
        <v>593.93862750000017</v>
      </c>
      <c r="E812" s="40">
        <f t="shared" si="563"/>
        <v>3.3576490532551429E+48</v>
      </c>
      <c r="F812" s="41">
        <f t="shared" si="564"/>
        <v>161.20000000000007</v>
      </c>
      <c r="G812" s="41">
        <v>806</v>
      </c>
    </row>
    <row r="813" spans="1:7">
      <c r="A813" s="52">
        <v>23.475000000000001</v>
      </c>
      <c r="B813" s="39">
        <f t="shared" si="560"/>
        <v>5.0350000000000001</v>
      </c>
      <c r="C813" s="39">
        <f t="shared" si="561"/>
        <v>5.0350000000000001</v>
      </c>
      <c r="D813" s="39">
        <f t="shared" si="562"/>
        <v>595.12000687500006</v>
      </c>
      <c r="E813" s="40">
        <f t="shared" si="563"/>
        <v>3.8569259441315353E+48</v>
      </c>
      <c r="F813" s="41">
        <f t="shared" si="564"/>
        <v>161.40000000000006</v>
      </c>
      <c r="G813" s="41">
        <v>807</v>
      </c>
    </row>
    <row r="814" spans="1:7">
      <c r="A814" s="52">
        <v>23.475000000000001</v>
      </c>
      <c r="B814" s="39">
        <f t="shared" si="560"/>
        <v>5.04</v>
      </c>
      <c r="C814" s="39">
        <f t="shared" si="561"/>
        <v>5.04</v>
      </c>
      <c r="D814" s="39">
        <f t="shared" si="562"/>
        <v>596.30256000000008</v>
      </c>
      <c r="E814" s="40">
        <f t="shared" si="563"/>
        <v>4.430444487369281E+48</v>
      </c>
      <c r="F814" s="41">
        <f t="shared" si="564"/>
        <v>161.60000000000008</v>
      </c>
      <c r="G814" s="41">
        <v>808</v>
      </c>
    </row>
    <row r="815" spans="1:7">
      <c r="A815" s="52">
        <v>23.475000000000001</v>
      </c>
      <c r="B815" s="39">
        <f t="shared" si="560"/>
        <v>5.0449999999999999</v>
      </c>
      <c r="C815" s="39">
        <f t="shared" si="561"/>
        <v>5.0449999999999999</v>
      </c>
      <c r="D815" s="39">
        <f t="shared" si="562"/>
        <v>597.48628687500002</v>
      </c>
      <c r="E815" s="40">
        <f t="shared" si="563"/>
        <v>5.0892442945467755E+48</v>
      </c>
      <c r="F815" s="41">
        <f t="shared" si="564"/>
        <v>161.80000000000007</v>
      </c>
      <c r="G815" s="41">
        <v>809</v>
      </c>
    </row>
    <row r="816" spans="1:7">
      <c r="A816" s="52">
        <v>23.475000000000001</v>
      </c>
      <c r="B816" s="39">
        <f t="shared" si="560"/>
        <v>5.05</v>
      </c>
      <c r="C816" s="39">
        <f t="shared" si="561"/>
        <v>5.05</v>
      </c>
      <c r="D816" s="39">
        <f t="shared" si="562"/>
        <v>598.67118749999997</v>
      </c>
      <c r="E816" s="40">
        <f t="shared" si="563"/>
        <v>5.8460065493239271E+48</v>
      </c>
      <c r="F816" s="41">
        <f t="shared" si="564"/>
        <v>162.00000000000009</v>
      </c>
      <c r="G816" s="41">
        <v>810</v>
      </c>
    </row>
    <row r="817" spans="1:7">
      <c r="A817" s="52">
        <v>23.475000000000001</v>
      </c>
      <c r="B817" s="39">
        <f t="shared" si="560"/>
        <v>5.0549999999999997</v>
      </c>
      <c r="C817" s="39">
        <f t="shared" si="561"/>
        <v>5.0549999999999997</v>
      </c>
      <c r="D817" s="39">
        <f t="shared" si="562"/>
        <v>599.85726187499995</v>
      </c>
      <c r="E817" s="40">
        <f t="shared" si="563"/>
        <v>6.7152981065102897E+48</v>
      </c>
      <c r="F817" s="41">
        <f t="shared" si="564"/>
        <v>162.20000000000007</v>
      </c>
      <c r="G817" s="41">
        <v>811</v>
      </c>
    </row>
    <row r="818" spans="1:7">
      <c r="A818" s="52">
        <v>23.475000000000001</v>
      </c>
      <c r="B818" s="39">
        <f t="shared" si="560"/>
        <v>5.0600000000000005</v>
      </c>
      <c r="C818" s="39">
        <f t="shared" si="561"/>
        <v>5.0600000000000005</v>
      </c>
      <c r="D818" s="39">
        <f t="shared" si="562"/>
        <v>601.04451000000017</v>
      </c>
      <c r="E818" s="40">
        <f t="shared" si="563"/>
        <v>7.7138518882630733E+48</v>
      </c>
      <c r="F818" s="41">
        <f t="shared" si="564"/>
        <v>162.40000000000009</v>
      </c>
      <c r="G818" s="41">
        <v>812</v>
      </c>
    </row>
    <row r="819" spans="1:7">
      <c r="A819" s="52">
        <v>23.475000000000001</v>
      </c>
      <c r="B819" s="39">
        <f t="shared" si="560"/>
        <v>5.0650000000000004</v>
      </c>
      <c r="C819" s="39">
        <f t="shared" si="561"/>
        <v>5.0650000000000004</v>
      </c>
      <c r="D819" s="39">
        <f t="shared" si="562"/>
        <v>602.23293187500008</v>
      </c>
      <c r="E819" s="40">
        <f t="shared" si="563"/>
        <v>8.8608889747385646E+48</v>
      </c>
      <c r="F819" s="41">
        <f t="shared" si="564"/>
        <v>162.60000000000008</v>
      </c>
      <c r="G819" s="41">
        <v>813</v>
      </c>
    </row>
    <row r="820" spans="1:7">
      <c r="A820" s="52">
        <v>23.475000000000001</v>
      </c>
      <c r="B820" s="39">
        <f t="shared" si="560"/>
        <v>5.07</v>
      </c>
      <c r="C820" s="39">
        <f t="shared" si="561"/>
        <v>5.07</v>
      </c>
      <c r="D820" s="39">
        <f t="shared" si="562"/>
        <v>603.42252750000011</v>
      </c>
      <c r="E820" s="40">
        <f t="shared" si="563"/>
        <v>1.0178488589093555E+49</v>
      </c>
      <c r="F820" s="41">
        <f t="shared" si="564"/>
        <v>162.8000000000001</v>
      </c>
      <c r="G820" s="41">
        <v>814</v>
      </c>
    </row>
    <row r="821" spans="1:7">
      <c r="A821" s="52">
        <v>23.475000000000001</v>
      </c>
      <c r="B821" s="39">
        <f t="shared" si="560"/>
        <v>5.0750000000000002</v>
      </c>
      <c r="C821" s="39">
        <f t="shared" si="561"/>
        <v>5.0750000000000002</v>
      </c>
      <c r="D821" s="39">
        <f t="shared" si="562"/>
        <v>604.61329687500006</v>
      </c>
      <c r="E821" s="40">
        <f t="shared" si="563"/>
        <v>1.1692013098647857E+49</v>
      </c>
      <c r="F821" s="41">
        <f t="shared" si="564"/>
        <v>163.00000000000009</v>
      </c>
      <c r="G821" s="41">
        <v>815</v>
      </c>
    </row>
    <row r="822" spans="1:7">
      <c r="A822" s="52">
        <v>23.475000000000001</v>
      </c>
      <c r="B822" s="39">
        <f t="shared" si="560"/>
        <v>5.08</v>
      </c>
      <c r="C822" s="39">
        <f t="shared" si="561"/>
        <v>5.08</v>
      </c>
      <c r="D822" s="39">
        <f t="shared" si="562"/>
        <v>605.80524000000003</v>
      </c>
      <c r="E822" s="40">
        <f t="shared" si="563"/>
        <v>1.3430596213020582E+49</v>
      </c>
      <c r="F822" s="41">
        <f t="shared" si="564"/>
        <v>163.20000000000007</v>
      </c>
      <c r="G822" s="41">
        <v>816</v>
      </c>
    </row>
    <row r="823" spans="1:7">
      <c r="A823" s="52">
        <v>23.475000000000001</v>
      </c>
      <c r="B823" s="39">
        <f t="shared" si="560"/>
        <v>5.085</v>
      </c>
      <c r="C823" s="39">
        <f t="shared" si="561"/>
        <v>5.085</v>
      </c>
      <c r="D823" s="39">
        <f t="shared" si="562"/>
        <v>606.99835687500001</v>
      </c>
      <c r="E823" s="40">
        <f t="shared" si="563"/>
        <v>1.5427703776526152E+49</v>
      </c>
      <c r="F823" s="41">
        <f t="shared" si="564"/>
        <v>163.40000000000009</v>
      </c>
      <c r="G823" s="41">
        <v>817</v>
      </c>
    </row>
    <row r="824" spans="1:7">
      <c r="A824" s="52">
        <v>23.475000000000001</v>
      </c>
      <c r="B824" s="39">
        <f t="shared" si="560"/>
        <v>5.09</v>
      </c>
      <c r="C824" s="39">
        <f t="shared" si="561"/>
        <v>5.09</v>
      </c>
      <c r="D824" s="39">
        <f t="shared" si="562"/>
        <v>608.19264750000002</v>
      </c>
      <c r="E824" s="40">
        <f t="shared" si="563"/>
        <v>1.7721777949477134E+49</v>
      </c>
      <c r="F824" s="41">
        <f t="shared" si="564"/>
        <v>163.60000000000008</v>
      </c>
      <c r="G824" s="41">
        <v>818</v>
      </c>
    </row>
    <row r="825" spans="1:7">
      <c r="A825" s="52">
        <v>23.475000000000001</v>
      </c>
      <c r="B825" s="39">
        <f t="shared" si="560"/>
        <v>5.0949999999999998</v>
      </c>
      <c r="C825" s="39">
        <f t="shared" si="561"/>
        <v>5.0949999999999998</v>
      </c>
      <c r="D825" s="39">
        <f t="shared" si="562"/>
        <v>609.38811187499994</v>
      </c>
      <c r="E825" s="40">
        <f t="shared" si="563"/>
        <v>2.0356977178187115E+49</v>
      </c>
      <c r="F825" s="41">
        <f t="shared" si="564"/>
        <v>163.8000000000001</v>
      </c>
      <c r="G825" s="41">
        <v>819</v>
      </c>
    </row>
    <row r="826" spans="1:7">
      <c r="A826" s="52">
        <v>23.475000000000001</v>
      </c>
      <c r="B826" s="39">
        <f t="shared" si="560"/>
        <v>5.0999999999999996</v>
      </c>
      <c r="C826" s="39">
        <f t="shared" si="561"/>
        <v>5.0999999999999996</v>
      </c>
      <c r="D826" s="39">
        <f t="shared" si="562"/>
        <v>610.58474999999999</v>
      </c>
      <c r="E826" s="40">
        <f t="shared" si="563"/>
        <v>2.3384026197295724E+49</v>
      </c>
      <c r="F826" s="41">
        <f t="shared" si="564"/>
        <v>164.00000000000009</v>
      </c>
      <c r="G826" s="41">
        <v>820</v>
      </c>
    </row>
    <row r="827" spans="1:7">
      <c r="A827" s="52">
        <v>23.475000000000001</v>
      </c>
      <c r="B827" s="39">
        <f t="shared" si="560"/>
        <v>5.1050000000000004</v>
      </c>
      <c r="C827" s="39">
        <f t="shared" si="561"/>
        <v>5.1050000000000004</v>
      </c>
      <c r="D827" s="39">
        <f t="shared" si="562"/>
        <v>611.78256187500017</v>
      </c>
      <c r="E827" s="40">
        <f t="shared" si="563"/>
        <v>2.6861192426041169E+49</v>
      </c>
      <c r="F827" s="41">
        <f t="shared" si="564"/>
        <v>164.2000000000001</v>
      </c>
      <c r="G827" s="41">
        <v>821</v>
      </c>
    </row>
    <row r="828" spans="1:7">
      <c r="A828" s="52">
        <v>23.475000000000001</v>
      </c>
      <c r="B828" s="39">
        <f t="shared" si="560"/>
        <v>5.1100000000000003</v>
      </c>
      <c r="C828" s="39">
        <f t="shared" si="561"/>
        <v>5.1100000000000003</v>
      </c>
      <c r="D828" s="39">
        <f t="shared" si="562"/>
        <v>612.98154750000015</v>
      </c>
      <c r="E828" s="40">
        <f t="shared" si="563"/>
        <v>3.0855407553052304E+49</v>
      </c>
      <c r="F828" s="41">
        <f t="shared" si="564"/>
        <v>164.40000000000009</v>
      </c>
      <c r="G828" s="41">
        <v>822</v>
      </c>
    </row>
    <row r="829" spans="1:7">
      <c r="A829" s="52">
        <v>23.475000000000001</v>
      </c>
      <c r="B829" s="39">
        <f t="shared" si="560"/>
        <v>5.1150000000000002</v>
      </c>
      <c r="C829" s="39">
        <f t="shared" si="561"/>
        <v>5.1150000000000002</v>
      </c>
      <c r="D829" s="39">
        <f t="shared" si="562"/>
        <v>614.18170687500003</v>
      </c>
      <c r="E829" s="40">
        <f t="shared" si="563"/>
        <v>3.5443555898954289E+49</v>
      </c>
      <c r="F829" s="41">
        <f t="shared" si="564"/>
        <v>164.60000000000008</v>
      </c>
      <c r="G829" s="41">
        <v>823</v>
      </c>
    </row>
    <row r="830" spans="1:7">
      <c r="A830" s="52">
        <v>23.475000000000001</v>
      </c>
      <c r="B830" s="39">
        <f t="shared" si="560"/>
        <v>5.12</v>
      </c>
      <c r="C830" s="39">
        <f t="shared" si="561"/>
        <v>5.12</v>
      </c>
      <c r="D830" s="39">
        <f t="shared" si="562"/>
        <v>615.38304000000005</v>
      </c>
      <c r="E830" s="40">
        <f t="shared" si="563"/>
        <v>4.0713954356374246E+49</v>
      </c>
      <c r="F830" s="41">
        <f t="shared" si="564"/>
        <v>164.8000000000001</v>
      </c>
      <c r="G830" s="41">
        <v>824</v>
      </c>
    </row>
    <row r="831" spans="1:7">
      <c r="A831" s="52">
        <v>23.475000000000001</v>
      </c>
      <c r="B831" s="39">
        <f t="shared" si="560"/>
        <v>5.125</v>
      </c>
      <c r="C831" s="39">
        <f t="shared" si="561"/>
        <v>5.125</v>
      </c>
      <c r="D831" s="39">
        <f t="shared" si="562"/>
        <v>616.58554687499998</v>
      </c>
      <c r="E831" s="40">
        <f t="shared" si="563"/>
        <v>4.6768052394591469E+49</v>
      </c>
      <c r="F831" s="41">
        <f t="shared" si="564"/>
        <v>165.00000000000009</v>
      </c>
      <c r="G831" s="41">
        <v>825</v>
      </c>
    </row>
    <row r="832" spans="1:7">
      <c r="A832" s="52">
        <v>23.475000000000001</v>
      </c>
      <c r="B832" s="39">
        <f t="shared" si="560"/>
        <v>5.13</v>
      </c>
      <c r="C832" s="39">
        <f t="shared" si="561"/>
        <v>5.13</v>
      </c>
      <c r="D832" s="39">
        <f t="shared" si="562"/>
        <v>617.78922749999992</v>
      </c>
      <c r="E832" s="40">
        <f t="shared" si="563"/>
        <v>5.3722384852082359E+49</v>
      </c>
      <c r="F832" s="41">
        <f t="shared" si="564"/>
        <v>165.2000000000001</v>
      </c>
      <c r="G832" s="41">
        <v>826</v>
      </c>
    </row>
    <row r="833" spans="1:7">
      <c r="A833" s="52">
        <v>23.475000000000001</v>
      </c>
      <c r="B833" s="39">
        <f t="shared" si="560"/>
        <v>5.1349999999999998</v>
      </c>
      <c r="C833" s="39">
        <f t="shared" si="561"/>
        <v>5.1349999999999998</v>
      </c>
      <c r="D833" s="39">
        <f t="shared" si="562"/>
        <v>618.99408187500001</v>
      </c>
      <c r="E833" s="40">
        <f t="shared" si="563"/>
        <v>6.1710815106104638E+49</v>
      </c>
      <c r="F833" s="41">
        <f t="shared" si="564"/>
        <v>165.40000000000009</v>
      </c>
      <c r="G833" s="41">
        <v>827</v>
      </c>
    </row>
    <row r="834" spans="1:7">
      <c r="A834" s="52">
        <v>23.475000000000001</v>
      </c>
      <c r="B834" s="39">
        <f t="shared" si="560"/>
        <v>5.14</v>
      </c>
      <c r="C834" s="39">
        <f t="shared" si="561"/>
        <v>5.14</v>
      </c>
      <c r="D834" s="39">
        <f t="shared" si="562"/>
        <v>620.20011</v>
      </c>
      <c r="E834" s="40">
        <f t="shared" si="563"/>
        <v>7.08871117979086E+49</v>
      </c>
      <c r="F834" s="41">
        <f t="shared" si="564"/>
        <v>165.60000000000008</v>
      </c>
      <c r="G834" s="41">
        <v>828</v>
      </c>
    </row>
    <row r="835" spans="1:7">
      <c r="A835" s="52">
        <v>23.475000000000001</v>
      </c>
      <c r="B835" s="39">
        <f t="shared" si="560"/>
        <v>5.1450000000000005</v>
      </c>
      <c r="C835" s="39">
        <f t="shared" si="561"/>
        <v>5.1450000000000005</v>
      </c>
      <c r="D835" s="39">
        <f t="shared" si="562"/>
        <v>621.40731187500012</v>
      </c>
      <c r="E835" s="40">
        <f t="shared" si="563"/>
        <v>8.1427908712748502E+49</v>
      </c>
      <c r="F835" s="41">
        <f t="shared" si="564"/>
        <v>165.8000000000001</v>
      </c>
      <c r="G835" s="41">
        <v>829</v>
      </c>
    </row>
    <row r="836" spans="1:7">
      <c r="A836" s="52">
        <v>23.475000000000001</v>
      </c>
      <c r="B836" s="39">
        <f t="shared" si="560"/>
        <v>5.15</v>
      </c>
      <c r="C836" s="39">
        <f t="shared" si="561"/>
        <v>5.15</v>
      </c>
      <c r="D836" s="39">
        <f t="shared" si="562"/>
        <v>622.61568750000004</v>
      </c>
      <c r="E836" s="40">
        <f t="shared" si="563"/>
        <v>9.3536104789182938E+49</v>
      </c>
      <c r="F836" s="41">
        <f t="shared" si="564"/>
        <v>166.00000000000009</v>
      </c>
      <c r="G836" s="41">
        <v>830</v>
      </c>
    </row>
    <row r="837" spans="1:7">
      <c r="A837" s="52">
        <v>23.475000000000001</v>
      </c>
      <c r="B837" s="39">
        <f t="shared" si="560"/>
        <v>5.1550000000000002</v>
      </c>
      <c r="C837" s="39">
        <f t="shared" si="561"/>
        <v>5.1550000000000002</v>
      </c>
      <c r="D837" s="39">
        <f t="shared" si="562"/>
        <v>623.82523687500009</v>
      </c>
      <c r="E837" s="40">
        <f t="shared" si="563"/>
        <v>1.0744476970416476E+50</v>
      </c>
      <c r="F837" s="41">
        <f t="shared" si="564"/>
        <v>166.20000000000007</v>
      </c>
      <c r="G837" s="41">
        <v>831</v>
      </c>
    </row>
    <row r="838" spans="1:7">
      <c r="A838" s="52">
        <v>23.475000000000001</v>
      </c>
      <c r="B838" s="39">
        <f t="shared" si="560"/>
        <v>5.16</v>
      </c>
      <c r="C838" s="39">
        <f t="shared" si="561"/>
        <v>5.16</v>
      </c>
      <c r="D838" s="39">
        <f t="shared" si="562"/>
        <v>625.03596000000005</v>
      </c>
      <c r="E838" s="40">
        <f t="shared" si="563"/>
        <v>1.2342163021220934E+50</v>
      </c>
      <c r="F838" s="41">
        <f t="shared" si="564"/>
        <v>166.40000000000009</v>
      </c>
      <c r="G838" s="41">
        <v>832</v>
      </c>
    </row>
    <row r="839" spans="1:7">
      <c r="A839" s="52">
        <v>23.475000000000001</v>
      </c>
      <c r="B839" s="39">
        <f t="shared" si="560"/>
        <v>5.165</v>
      </c>
      <c r="C839" s="39">
        <f t="shared" si="561"/>
        <v>5.165</v>
      </c>
      <c r="D839" s="39">
        <f t="shared" si="562"/>
        <v>626.24785687500002</v>
      </c>
      <c r="E839" s="40">
        <f t="shared" si="563"/>
        <v>1.4177422359581724E+50</v>
      </c>
      <c r="F839" s="41">
        <f t="shared" si="564"/>
        <v>166.60000000000008</v>
      </c>
      <c r="G839" s="41">
        <v>833</v>
      </c>
    </row>
    <row r="840" spans="1:7">
      <c r="A840" s="52">
        <v>23.475000000000001</v>
      </c>
      <c r="B840" s="39">
        <f t="shared" si="560"/>
        <v>5.17</v>
      </c>
      <c r="C840" s="39">
        <f t="shared" si="561"/>
        <v>5.17</v>
      </c>
      <c r="D840" s="39">
        <f t="shared" si="562"/>
        <v>627.46092750000003</v>
      </c>
      <c r="E840" s="40">
        <f t="shared" si="563"/>
        <v>1.6285581742549711E+50</v>
      </c>
      <c r="F840" s="41">
        <f t="shared" si="564"/>
        <v>166.8000000000001</v>
      </c>
      <c r="G840" s="41">
        <v>834</v>
      </c>
    </row>
    <row r="841" spans="1:7">
      <c r="A841" s="52">
        <v>23.475000000000001</v>
      </c>
      <c r="B841" s="39">
        <f t="shared" si="560"/>
        <v>5.1749999999999998</v>
      </c>
      <c r="C841" s="39">
        <f t="shared" si="561"/>
        <v>5.1749999999999998</v>
      </c>
      <c r="D841" s="39">
        <f t="shared" si="562"/>
        <v>628.67517187499993</v>
      </c>
      <c r="E841" s="40">
        <f t="shared" si="563"/>
        <v>1.87072209578366E+50</v>
      </c>
      <c r="F841" s="41">
        <f t="shared" si="564"/>
        <v>167.00000000000009</v>
      </c>
      <c r="G841" s="41">
        <v>835</v>
      </c>
    </row>
    <row r="842" spans="1:7">
      <c r="A842" s="52">
        <v>23.475000000000001</v>
      </c>
      <c r="B842" s="39">
        <f t="shared" si="560"/>
        <v>5.18</v>
      </c>
      <c r="C842" s="39">
        <f t="shared" si="561"/>
        <v>5.18</v>
      </c>
      <c r="D842" s="39">
        <f t="shared" si="562"/>
        <v>629.89058999999997</v>
      </c>
      <c r="E842" s="40">
        <f t="shared" si="563"/>
        <v>2.148895394083296E+50</v>
      </c>
      <c r="F842" s="41">
        <f t="shared" si="564"/>
        <v>167.20000000000007</v>
      </c>
      <c r="G842" s="41">
        <v>836</v>
      </c>
    </row>
    <row r="843" spans="1:7">
      <c r="A843" s="52">
        <v>23.475000000000001</v>
      </c>
      <c r="B843" s="39">
        <f t="shared" si="560"/>
        <v>5.1850000000000005</v>
      </c>
      <c r="C843" s="39">
        <f t="shared" si="561"/>
        <v>5.1850000000000005</v>
      </c>
      <c r="D843" s="39">
        <f t="shared" si="562"/>
        <v>631.10718187500015</v>
      </c>
      <c r="E843" s="40">
        <f t="shared" si="563"/>
        <v>2.4684326042441876E+50</v>
      </c>
      <c r="F843" s="41">
        <f t="shared" si="564"/>
        <v>167.40000000000009</v>
      </c>
      <c r="G843" s="41">
        <v>837</v>
      </c>
    </row>
    <row r="844" spans="1:7">
      <c r="A844" s="52">
        <v>23.475000000000001</v>
      </c>
      <c r="B844" s="39">
        <f t="shared" si="560"/>
        <v>5.19</v>
      </c>
      <c r="C844" s="39">
        <f t="shared" si="561"/>
        <v>5.19</v>
      </c>
      <c r="D844" s="39">
        <f t="shared" si="562"/>
        <v>632.32494750000012</v>
      </c>
      <c r="E844" s="40">
        <f t="shared" si="563"/>
        <v>2.8354844719163457E+50</v>
      </c>
      <c r="F844" s="41">
        <f t="shared" si="564"/>
        <v>167.60000000000008</v>
      </c>
      <c r="G844" s="41">
        <v>838</v>
      </c>
    </row>
    <row r="845" spans="1:7">
      <c r="A845" s="52">
        <v>23.475000000000001</v>
      </c>
      <c r="B845" s="39">
        <f t="shared" si="560"/>
        <v>5.1950000000000003</v>
      </c>
      <c r="C845" s="39">
        <f t="shared" si="561"/>
        <v>5.1950000000000003</v>
      </c>
      <c r="D845" s="39">
        <f t="shared" si="562"/>
        <v>633.54388687500011</v>
      </c>
      <c r="E845" s="40">
        <f t="shared" si="563"/>
        <v>3.257116348509943E+50</v>
      </c>
      <c r="F845" s="41">
        <f t="shared" si="564"/>
        <v>167.8000000000001</v>
      </c>
      <c r="G845" s="41">
        <v>839</v>
      </c>
    </row>
    <row r="846" spans="1:7">
      <c r="A846" s="52">
        <v>23.475000000000001</v>
      </c>
      <c r="B846" s="39">
        <f t="shared" si="560"/>
        <v>5.2</v>
      </c>
      <c r="C846" s="39">
        <f t="shared" si="561"/>
        <v>5.2</v>
      </c>
      <c r="D846" s="39">
        <f t="shared" si="562"/>
        <v>634.76400000000001</v>
      </c>
      <c r="E846" s="40">
        <f t="shared" si="563"/>
        <v>3.7414441915673208E+50</v>
      </c>
      <c r="F846" s="41">
        <f t="shared" si="564"/>
        <v>168.00000000000009</v>
      </c>
      <c r="G846" s="41">
        <v>840</v>
      </c>
    </row>
    <row r="847" spans="1:7">
      <c r="A847" s="52">
        <v>23.475000000000001</v>
      </c>
      <c r="B847" s="39">
        <f t="shared" si="560"/>
        <v>5.2050000000000001</v>
      </c>
      <c r="C847" s="39">
        <f t="shared" si="561"/>
        <v>5.2050000000000001</v>
      </c>
      <c r="D847" s="39">
        <f t="shared" si="562"/>
        <v>635.98528687500004</v>
      </c>
      <c r="E847" s="40">
        <f t="shared" si="563"/>
        <v>4.2977907881665937E+50</v>
      </c>
      <c r="F847" s="41">
        <f t="shared" si="564"/>
        <v>168.20000000000007</v>
      </c>
      <c r="G847" s="41">
        <v>841</v>
      </c>
    </row>
    <row r="848" spans="1:7">
      <c r="A848" s="52">
        <v>23.475000000000001</v>
      </c>
      <c r="B848" s="39">
        <f t="shared" si="560"/>
        <v>5.21</v>
      </c>
      <c r="C848" s="39">
        <f t="shared" si="561"/>
        <v>5.21</v>
      </c>
      <c r="D848" s="39">
        <f t="shared" si="562"/>
        <v>637.2077475000001</v>
      </c>
      <c r="E848" s="40">
        <f t="shared" si="563"/>
        <v>4.9368652084883769E+50</v>
      </c>
      <c r="F848" s="41">
        <f t="shared" si="564"/>
        <v>168.40000000000009</v>
      </c>
      <c r="G848" s="41">
        <v>842</v>
      </c>
    </row>
    <row r="849" spans="1:7">
      <c r="A849" s="52">
        <v>23.475000000000001</v>
      </c>
      <c r="B849" s="39">
        <f t="shared" si="560"/>
        <v>5.2149999999999999</v>
      </c>
      <c r="C849" s="39">
        <f t="shared" si="561"/>
        <v>5.2149999999999999</v>
      </c>
      <c r="D849" s="39">
        <f t="shared" si="562"/>
        <v>638.43138187500006</v>
      </c>
      <c r="E849" s="40">
        <f t="shared" si="563"/>
        <v>5.6709689438326921E+50</v>
      </c>
      <c r="F849" s="41">
        <f t="shared" si="564"/>
        <v>168.60000000000008</v>
      </c>
      <c r="G849" s="41">
        <v>843</v>
      </c>
    </row>
    <row r="850" spans="1:7">
      <c r="A850" s="52">
        <v>23.475000000000001</v>
      </c>
      <c r="B850" s="39">
        <f t="shared" si="560"/>
        <v>5.22</v>
      </c>
      <c r="C850" s="39">
        <f t="shared" si="561"/>
        <v>5.22</v>
      </c>
      <c r="D850" s="39">
        <f t="shared" si="562"/>
        <v>639.65619000000004</v>
      </c>
      <c r="E850" s="40">
        <f t="shared" si="563"/>
        <v>6.5142326970198876E+50</v>
      </c>
      <c r="F850" s="41">
        <f t="shared" si="564"/>
        <v>168.80000000000007</v>
      </c>
      <c r="G850" s="41">
        <v>844</v>
      </c>
    </row>
    <row r="851" spans="1:7">
      <c r="A851" s="52">
        <v>23.475000000000001</v>
      </c>
      <c r="B851" s="39">
        <f t="shared" si="560"/>
        <v>5.2249999999999996</v>
      </c>
      <c r="C851" s="39">
        <f t="shared" si="561"/>
        <v>5.2249999999999996</v>
      </c>
      <c r="D851" s="39">
        <f t="shared" si="562"/>
        <v>640.88217187499993</v>
      </c>
      <c r="E851" s="40">
        <f t="shared" si="563"/>
        <v>7.482888383134645E+50</v>
      </c>
      <c r="F851" s="41">
        <f t="shared" si="564"/>
        <v>169.00000000000009</v>
      </c>
      <c r="G851" s="41">
        <v>845</v>
      </c>
    </row>
    <row r="852" spans="1:7">
      <c r="A852" s="52">
        <v>23.475000000000001</v>
      </c>
      <c r="B852" s="39">
        <f t="shared" si="560"/>
        <v>5.23</v>
      </c>
      <c r="C852" s="39">
        <f t="shared" si="561"/>
        <v>5.23</v>
      </c>
      <c r="D852" s="39">
        <f t="shared" si="562"/>
        <v>642.10932750000018</v>
      </c>
      <c r="E852" s="40">
        <f t="shared" si="563"/>
        <v>8.5955815763331891E+50</v>
      </c>
      <c r="F852" s="41">
        <f t="shared" si="564"/>
        <v>169.20000000000007</v>
      </c>
      <c r="G852" s="41">
        <v>846</v>
      </c>
    </row>
    <row r="853" spans="1:7">
      <c r="A853" s="52">
        <v>23.475000000000001</v>
      </c>
      <c r="B853" s="39">
        <f t="shared" si="560"/>
        <v>5.2350000000000003</v>
      </c>
      <c r="C853" s="39">
        <f t="shared" si="561"/>
        <v>5.2350000000000003</v>
      </c>
      <c r="D853" s="39">
        <f t="shared" si="562"/>
        <v>643.33765687500011</v>
      </c>
      <c r="E853" s="40">
        <f t="shared" si="563"/>
        <v>9.8737304169767554E+50</v>
      </c>
      <c r="F853" s="41">
        <f t="shared" si="564"/>
        <v>169.40000000000009</v>
      </c>
      <c r="G853" s="41">
        <v>847</v>
      </c>
    </row>
    <row r="854" spans="1:7">
      <c r="A854" s="52">
        <v>23.475000000000001</v>
      </c>
      <c r="B854" s="39">
        <f t="shared" si="560"/>
        <v>5.24</v>
      </c>
      <c r="C854" s="39">
        <f t="shared" si="561"/>
        <v>5.24</v>
      </c>
      <c r="D854" s="39">
        <f t="shared" si="562"/>
        <v>644.56716000000006</v>
      </c>
      <c r="E854" s="40">
        <f t="shared" si="563"/>
        <v>1.1341937887665391E+51</v>
      </c>
      <c r="F854" s="41">
        <f t="shared" si="564"/>
        <v>169.60000000000008</v>
      </c>
      <c r="G854" s="41">
        <v>848</v>
      </c>
    </row>
    <row r="855" spans="1:7">
      <c r="A855" s="52">
        <v>23.475000000000001</v>
      </c>
      <c r="B855" s="39">
        <f t="shared" si="560"/>
        <v>5.2450000000000001</v>
      </c>
      <c r="C855" s="39">
        <f t="shared" si="561"/>
        <v>5.2450000000000001</v>
      </c>
      <c r="D855" s="39">
        <f t="shared" si="562"/>
        <v>645.79783687500003</v>
      </c>
      <c r="E855" s="40">
        <f t="shared" si="563"/>
        <v>1.302846539403978E+51</v>
      </c>
      <c r="F855" s="41">
        <f t="shared" si="564"/>
        <v>169.80000000000007</v>
      </c>
      <c r="G855" s="41">
        <v>849</v>
      </c>
    </row>
    <row r="856" spans="1:7">
      <c r="A856" s="52">
        <v>23.475000000000001</v>
      </c>
      <c r="B856" s="39">
        <f t="shared" si="560"/>
        <v>5.25</v>
      </c>
      <c r="C856" s="39">
        <f t="shared" si="561"/>
        <v>5.25</v>
      </c>
      <c r="D856" s="39">
        <f t="shared" si="562"/>
        <v>647.02968750000002</v>
      </c>
      <c r="E856" s="40">
        <f t="shared" si="563"/>
        <v>1.4965776766269297E+51</v>
      </c>
      <c r="F856" s="41">
        <f t="shared" si="564"/>
        <v>170.00000000000009</v>
      </c>
      <c r="G856" s="41">
        <v>850</v>
      </c>
    </row>
    <row r="857" spans="1:7">
      <c r="A857" s="52">
        <v>23.475000000000001</v>
      </c>
      <c r="B857" s="39">
        <f t="shared" si="560"/>
        <v>5.2549999999999999</v>
      </c>
      <c r="C857" s="39">
        <f t="shared" si="561"/>
        <v>5.2549999999999999</v>
      </c>
      <c r="D857" s="39">
        <f t="shared" si="562"/>
        <v>648.26271187500004</v>
      </c>
      <c r="E857" s="40">
        <f t="shared" si="563"/>
        <v>1.7191163152666385E+51</v>
      </c>
      <c r="F857" s="41">
        <f t="shared" si="564"/>
        <v>170.20000000000007</v>
      </c>
      <c r="G857" s="41">
        <v>851</v>
      </c>
    </row>
    <row r="858" spans="1:7">
      <c r="A858" s="52">
        <v>23.475000000000001</v>
      </c>
      <c r="B858" s="39">
        <f t="shared" si="560"/>
        <v>5.26</v>
      </c>
      <c r="C858" s="39">
        <f t="shared" si="561"/>
        <v>5.26</v>
      </c>
      <c r="D858" s="39">
        <f t="shared" si="562"/>
        <v>649.49690999999996</v>
      </c>
      <c r="E858" s="40">
        <f t="shared" si="563"/>
        <v>1.9747460833953521E+51</v>
      </c>
      <c r="F858" s="41">
        <f t="shared" si="564"/>
        <v>170.40000000000009</v>
      </c>
      <c r="G858" s="41">
        <v>852</v>
      </c>
    </row>
    <row r="859" spans="1:7">
      <c r="A859" s="52">
        <v>23.475000000000001</v>
      </c>
      <c r="B859" s="39">
        <f t="shared" si="560"/>
        <v>5.2649999999999997</v>
      </c>
      <c r="C859" s="39">
        <f t="shared" si="561"/>
        <v>5.2649999999999997</v>
      </c>
      <c r="D859" s="39">
        <f t="shared" si="562"/>
        <v>650.73228187500001</v>
      </c>
      <c r="E859" s="40">
        <f t="shared" si="563"/>
        <v>2.2683875775330785E+51</v>
      </c>
      <c r="F859" s="41">
        <f t="shared" si="564"/>
        <v>170.60000000000008</v>
      </c>
      <c r="G859" s="41">
        <v>853</v>
      </c>
    </row>
    <row r="860" spans="1:7">
      <c r="A860" s="52">
        <v>23.475000000000001</v>
      </c>
      <c r="B860" s="39">
        <f t="shared" si="560"/>
        <v>5.2700000000000005</v>
      </c>
      <c r="C860" s="39">
        <f t="shared" si="561"/>
        <v>5.2700000000000005</v>
      </c>
      <c r="D860" s="39">
        <f t="shared" si="562"/>
        <v>651.96882750000009</v>
      </c>
      <c r="E860" s="40">
        <f t="shared" si="563"/>
        <v>2.605693078807957E+51</v>
      </c>
      <c r="F860" s="41">
        <f t="shared" si="564"/>
        <v>170.8000000000001</v>
      </c>
      <c r="G860" s="41">
        <v>854</v>
      </c>
    </row>
    <row r="861" spans="1:7">
      <c r="A861" s="52">
        <v>23.475000000000001</v>
      </c>
      <c r="B861" s="39">
        <f t="shared" si="560"/>
        <v>5.2750000000000004</v>
      </c>
      <c r="C861" s="39">
        <f t="shared" si="561"/>
        <v>5.2750000000000004</v>
      </c>
      <c r="D861" s="39">
        <f t="shared" si="562"/>
        <v>653.20654687500007</v>
      </c>
      <c r="E861" s="40">
        <f t="shared" si="563"/>
        <v>2.99315535325386E+51</v>
      </c>
      <c r="F861" s="41">
        <f t="shared" si="564"/>
        <v>171.00000000000009</v>
      </c>
      <c r="G861" s="41">
        <v>855</v>
      </c>
    </row>
    <row r="862" spans="1:7">
      <c r="A862" s="52">
        <v>23.475000000000001</v>
      </c>
      <c r="B862" s="39">
        <f t="shared" si="560"/>
        <v>5.28</v>
      </c>
      <c r="C862" s="39">
        <f t="shared" si="561"/>
        <v>5.28</v>
      </c>
      <c r="D862" s="39">
        <f t="shared" si="562"/>
        <v>654.44544000000008</v>
      </c>
      <c r="E862" s="40">
        <f t="shared" si="563"/>
        <v>3.4382326305332783E+51</v>
      </c>
      <c r="F862" s="41">
        <f t="shared" si="564"/>
        <v>171.2000000000001</v>
      </c>
      <c r="G862" s="41">
        <v>856</v>
      </c>
    </row>
    <row r="863" spans="1:7">
      <c r="A863" s="52">
        <v>23.475000000000001</v>
      </c>
      <c r="B863" s="39">
        <f t="shared" si="560"/>
        <v>5.2850000000000001</v>
      </c>
      <c r="C863" s="39">
        <f t="shared" si="561"/>
        <v>5.2850000000000001</v>
      </c>
      <c r="D863" s="39">
        <f t="shared" si="562"/>
        <v>655.6855068750001</v>
      </c>
      <c r="E863" s="40">
        <f t="shared" si="563"/>
        <v>3.9494921667907055E+51</v>
      </c>
      <c r="F863" s="41">
        <f t="shared" si="564"/>
        <v>171.40000000000009</v>
      </c>
      <c r="G863" s="41">
        <v>857</v>
      </c>
    </row>
    <row r="864" spans="1:7">
      <c r="A864" s="52">
        <v>23.475000000000001</v>
      </c>
      <c r="B864" s="39">
        <f t="shared" si="560"/>
        <v>5.29</v>
      </c>
      <c r="C864" s="39">
        <f t="shared" si="561"/>
        <v>5.29</v>
      </c>
      <c r="D864" s="39">
        <f t="shared" si="562"/>
        <v>656.92674750000003</v>
      </c>
      <c r="E864" s="40">
        <f t="shared" si="563"/>
        <v>4.536775155066159E+51</v>
      </c>
      <c r="F864" s="41">
        <f t="shared" si="564"/>
        <v>171.60000000000011</v>
      </c>
      <c r="G864" s="41">
        <v>858</v>
      </c>
    </row>
    <row r="865" spans="1:7">
      <c r="A865" s="52">
        <v>23.475000000000001</v>
      </c>
      <c r="B865" s="39">
        <f t="shared" si="560"/>
        <v>5.2949999999999999</v>
      </c>
      <c r="C865" s="39">
        <f t="shared" si="561"/>
        <v>5.2949999999999999</v>
      </c>
      <c r="D865" s="39">
        <f t="shared" si="562"/>
        <v>658.16916187499999</v>
      </c>
      <c r="E865" s="40">
        <f t="shared" si="563"/>
        <v>5.2113861576159148E+51</v>
      </c>
      <c r="F865" s="41">
        <f t="shared" si="564"/>
        <v>171.8000000000001</v>
      </c>
      <c r="G865" s="41">
        <v>859</v>
      </c>
    </row>
    <row r="866" spans="1:7">
      <c r="A866" s="52">
        <v>23.475000000000001</v>
      </c>
      <c r="B866" s="39">
        <f t="shared" ref="B866:B906" si="565">(100%+G866*0.5%)</f>
        <v>5.3</v>
      </c>
      <c r="C866" s="39">
        <f t="shared" ref="C866:C906" si="566">(100%+G866*0.5%)</f>
        <v>5.3</v>
      </c>
      <c r="D866" s="39">
        <f t="shared" ref="D866:D906" si="567">A866*B866*C866*1</f>
        <v>659.41274999999996</v>
      </c>
      <c r="E866" s="40">
        <f t="shared" ref="E866:E906" si="568">POWER($F$1,G866)</f>
        <v>5.9863107065077213E+51</v>
      </c>
      <c r="F866" s="41">
        <f t="shared" ref="F866:F906" si="569">LOG(E866,2)</f>
        <v>172.00000000000009</v>
      </c>
      <c r="G866" s="41">
        <v>860</v>
      </c>
    </row>
    <row r="867" spans="1:7">
      <c r="A867" s="52">
        <v>23.475000000000001</v>
      </c>
      <c r="B867" s="39">
        <f t="shared" si="565"/>
        <v>5.3049999999999997</v>
      </c>
      <c r="C867" s="39">
        <f t="shared" si="566"/>
        <v>5.3049999999999997</v>
      </c>
      <c r="D867" s="39">
        <f t="shared" si="567"/>
        <v>660.65751187499995</v>
      </c>
      <c r="E867" s="40">
        <f t="shared" si="568"/>
        <v>6.8764652610665593E+51</v>
      </c>
      <c r="F867" s="41">
        <f t="shared" si="569"/>
        <v>172.2000000000001</v>
      </c>
      <c r="G867" s="41">
        <v>861</v>
      </c>
    </row>
    <row r="868" spans="1:7">
      <c r="A868" s="52">
        <v>23.475000000000001</v>
      </c>
      <c r="B868" s="39">
        <f t="shared" si="565"/>
        <v>5.3100000000000005</v>
      </c>
      <c r="C868" s="39">
        <f t="shared" si="566"/>
        <v>5.3100000000000005</v>
      </c>
      <c r="D868" s="39">
        <f t="shared" si="567"/>
        <v>661.9034475000002</v>
      </c>
      <c r="E868" s="40">
        <f t="shared" si="568"/>
        <v>7.898984333581411E+51</v>
      </c>
      <c r="F868" s="41">
        <f t="shared" si="569"/>
        <v>172.40000000000009</v>
      </c>
      <c r="G868" s="41">
        <v>862</v>
      </c>
    </row>
    <row r="869" spans="1:7">
      <c r="A869" s="52">
        <v>23.475000000000001</v>
      </c>
      <c r="B869" s="39">
        <f t="shared" si="565"/>
        <v>5.3150000000000004</v>
      </c>
      <c r="C869" s="39">
        <f t="shared" si="566"/>
        <v>5.3150000000000004</v>
      </c>
      <c r="D869" s="39">
        <f t="shared" si="567"/>
        <v>663.15055687500012</v>
      </c>
      <c r="E869" s="40">
        <f t="shared" si="568"/>
        <v>9.0735503101323207E+51</v>
      </c>
      <c r="F869" s="41">
        <f t="shared" si="569"/>
        <v>172.60000000000011</v>
      </c>
      <c r="G869" s="41">
        <v>863</v>
      </c>
    </row>
    <row r="870" spans="1:7">
      <c r="A870" s="52">
        <v>23.475000000000001</v>
      </c>
      <c r="B870" s="39">
        <f t="shared" si="565"/>
        <v>5.32</v>
      </c>
      <c r="C870" s="39">
        <f t="shared" si="566"/>
        <v>5.32</v>
      </c>
      <c r="D870" s="39">
        <f t="shared" si="567"/>
        <v>664.39884000000006</v>
      </c>
      <c r="E870" s="40">
        <f t="shared" si="568"/>
        <v>1.0422772315231835E+52</v>
      </c>
      <c r="F870" s="41">
        <f t="shared" si="569"/>
        <v>172.8000000000001</v>
      </c>
      <c r="G870" s="41">
        <v>864</v>
      </c>
    </row>
    <row r="871" spans="1:7">
      <c r="A871" s="52">
        <v>23.475000000000001</v>
      </c>
      <c r="B871" s="39">
        <f t="shared" si="565"/>
        <v>5.3250000000000002</v>
      </c>
      <c r="C871" s="39">
        <f t="shared" si="566"/>
        <v>5.3250000000000002</v>
      </c>
      <c r="D871" s="39">
        <f t="shared" si="567"/>
        <v>665.64829687500003</v>
      </c>
      <c r="E871" s="40">
        <f t="shared" si="568"/>
        <v>1.1972621413015451E+52</v>
      </c>
      <c r="F871" s="41">
        <f t="shared" si="569"/>
        <v>173.00000000000009</v>
      </c>
      <c r="G871" s="41">
        <v>865</v>
      </c>
    </row>
    <row r="872" spans="1:7">
      <c r="A872" s="52">
        <v>23.475000000000001</v>
      </c>
      <c r="B872" s="39">
        <f t="shared" si="565"/>
        <v>5.33</v>
      </c>
      <c r="C872" s="39">
        <f t="shared" si="566"/>
        <v>5.33</v>
      </c>
      <c r="D872" s="39">
        <f t="shared" si="567"/>
        <v>666.89892750000001</v>
      </c>
      <c r="E872" s="40">
        <f t="shared" si="568"/>
        <v>1.3752930522133121E+52</v>
      </c>
      <c r="F872" s="41">
        <f t="shared" si="569"/>
        <v>173.2000000000001</v>
      </c>
      <c r="G872" s="41">
        <v>866</v>
      </c>
    </row>
    <row r="873" spans="1:7">
      <c r="A873" s="52">
        <v>23.475000000000001</v>
      </c>
      <c r="B873" s="39">
        <f t="shared" si="565"/>
        <v>5.335</v>
      </c>
      <c r="C873" s="39">
        <f t="shared" si="566"/>
        <v>5.335</v>
      </c>
      <c r="D873" s="39">
        <f t="shared" si="567"/>
        <v>668.15073187500002</v>
      </c>
      <c r="E873" s="40">
        <f t="shared" si="568"/>
        <v>1.5797968667162833E+52</v>
      </c>
      <c r="F873" s="41">
        <f t="shared" si="569"/>
        <v>173.40000000000009</v>
      </c>
      <c r="G873" s="41">
        <v>867</v>
      </c>
    </row>
    <row r="874" spans="1:7">
      <c r="A874" s="52">
        <v>23.475000000000001</v>
      </c>
      <c r="B874" s="39">
        <f t="shared" si="565"/>
        <v>5.34</v>
      </c>
      <c r="C874" s="39">
        <f t="shared" si="566"/>
        <v>5.34</v>
      </c>
      <c r="D874" s="39">
        <f t="shared" si="567"/>
        <v>669.40371000000005</v>
      </c>
      <c r="E874" s="40">
        <f t="shared" si="568"/>
        <v>1.8147100620264647E+52</v>
      </c>
      <c r="F874" s="41">
        <f t="shared" si="569"/>
        <v>173.60000000000008</v>
      </c>
      <c r="G874" s="41">
        <v>868</v>
      </c>
    </row>
    <row r="875" spans="1:7">
      <c r="A875" s="52">
        <v>23.475000000000001</v>
      </c>
      <c r="B875" s="39">
        <f t="shared" si="565"/>
        <v>5.3449999999999998</v>
      </c>
      <c r="C875" s="39">
        <f t="shared" si="566"/>
        <v>5.3449999999999998</v>
      </c>
      <c r="D875" s="39">
        <f t="shared" si="567"/>
        <v>670.65786187499998</v>
      </c>
      <c r="E875" s="40">
        <f t="shared" si="568"/>
        <v>2.0845544630463672E+52</v>
      </c>
      <c r="F875" s="41">
        <f t="shared" si="569"/>
        <v>173.8000000000001</v>
      </c>
      <c r="G875" s="41">
        <v>869</v>
      </c>
    </row>
    <row r="876" spans="1:7">
      <c r="A876" s="52">
        <v>23.475000000000001</v>
      </c>
      <c r="B876" s="39">
        <f t="shared" si="565"/>
        <v>5.3500000000000005</v>
      </c>
      <c r="C876" s="39">
        <f t="shared" si="566"/>
        <v>5.3500000000000005</v>
      </c>
      <c r="D876" s="39">
        <f t="shared" si="567"/>
        <v>671.91318750000016</v>
      </c>
      <c r="E876" s="40">
        <f t="shared" si="568"/>
        <v>2.3945242826030901E+52</v>
      </c>
      <c r="F876" s="41">
        <f t="shared" si="569"/>
        <v>174.00000000000009</v>
      </c>
      <c r="G876" s="41">
        <v>870</v>
      </c>
    </row>
    <row r="877" spans="1:7">
      <c r="A877" s="52">
        <v>23.475000000000001</v>
      </c>
      <c r="B877" s="39">
        <f t="shared" si="565"/>
        <v>5.3550000000000004</v>
      </c>
      <c r="C877" s="39">
        <f t="shared" si="566"/>
        <v>5.3550000000000004</v>
      </c>
      <c r="D877" s="39">
        <f t="shared" si="567"/>
        <v>673.16968687500014</v>
      </c>
      <c r="E877" s="40">
        <f t="shared" si="568"/>
        <v>2.7505861044266258E+52</v>
      </c>
      <c r="F877" s="41">
        <f t="shared" si="569"/>
        <v>174.2000000000001</v>
      </c>
      <c r="G877" s="41">
        <v>871</v>
      </c>
    </row>
    <row r="878" spans="1:7">
      <c r="A878" s="52">
        <v>23.475000000000001</v>
      </c>
      <c r="B878" s="39">
        <f t="shared" si="565"/>
        <v>5.36</v>
      </c>
      <c r="C878" s="39">
        <f t="shared" si="566"/>
        <v>5.36</v>
      </c>
      <c r="D878" s="39">
        <f t="shared" si="567"/>
        <v>674.42736000000014</v>
      </c>
      <c r="E878" s="40">
        <f t="shared" si="568"/>
        <v>3.1595937334325676E+52</v>
      </c>
      <c r="F878" s="41">
        <f t="shared" si="569"/>
        <v>174.40000000000009</v>
      </c>
      <c r="G878" s="41">
        <v>872</v>
      </c>
    </row>
    <row r="879" spans="1:7">
      <c r="A879" s="52">
        <v>23.475000000000001</v>
      </c>
      <c r="B879" s="39">
        <f t="shared" si="565"/>
        <v>5.3650000000000002</v>
      </c>
      <c r="C879" s="39">
        <f t="shared" si="566"/>
        <v>5.3650000000000002</v>
      </c>
      <c r="D879" s="39">
        <f t="shared" si="567"/>
        <v>675.68620687500015</v>
      </c>
      <c r="E879" s="40">
        <f t="shared" si="568"/>
        <v>3.6294201240529315E+52</v>
      </c>
      <c r="F879" s="41">
        <f t="shared" si="569"/>
        <v>174.60000000000008</v>
      </c>
      <c r="G879" s="41">
        <v>873</v>
      </c>
    </row>
    <row r="880" spans="1:7">
      <c r="A880" s="52">
        <v>23.475000000000001</v>
      </c>
      <c r="B880" s="39">
        <f t="shared" si="565"/>
        <v>5.37</v>
      </c>
      <c r="C880" s="39">
        <f t="shared" si="566"/>
        <v>5.37</v>
      </c>
      <c r="D880" s="39">
        <f t="shared" si="567"/>
        <v>676.94622750000008</v>
      </c>
      <c r="E880" s="40">
        <f t="shared" si="568"/>
        <v>4.1691089260927366E+52</v>
      </c>
      <c r="F880" s="41">
        <f t="shared" si="569"/>
        <v>174.8000000000001</v>
      </c>
      <c r="G880" s="41">
        <v>874</v>
      </c>
    </row>
    <row r="881" spans="1:7">
      <c r="A881" s="52">
        <v>23.475000000000001</v>
      </c>
      <c r="B881" s="39">
        <f t="shared" si="565"/>
        <v>5.375</v>
      </c>
      <c r="C881" s="39">
        <f t="shared" si="566"/>
        <v>5.375</v>
      </c>
      <c r="D881" s="39">
        <f t="shared" si="567"/>
        <v>678.20742187500002</v>
      </c>
      <c r="E881" s="40">
        <f t="shared" si="568"/>
        <v>4.7890485652061824E+52</v>
      </c>
      <c r="F881" s="41">
        <f t="shared" si="569"/>
        <v>175.00000000000009</v>
      </c>
      <c r="G881" s="41">
        <v>875</v>
      </c>
    </row>
    <row r="882" spans="1:7">
      <c r="A882" s="52">
        <v>23.475000000000001</v>
      </c>
      <c r="B882" s="39">
        <f t="shared" si="565"/>
        <v>5.38</v>
      </c>
      <c r="C882" s="39">
        <f t="shared" si="566"/>
        <v>5.38</v>
      </c>
      <c r="D882" s="39">
        <f t="shared" si="567"/>
        <v>679.46978999999999</v>
      </c>
      <c r="E882" s="40">
        <f t="shared" si="568"/>
        <v>5.5011722088532527E+52</v>
      </c>
      <c r="F882" s="41">
        <f t="shared" si="569"/>
        <v>175.2000000000001</v>
      </c>
      <c r="G882" s="41">
        <v>876</v>
      </c>
    </row>
    <row r="883" spans="1:7">
      <c r="A883" s="52">
        <v>23.475000000000001</v>
      </c>
      <c r="B883" s="39">
        <f t="shared" si="565"/>
        <v>5.3849999999999998</v>
      </c>
      <c r="C883" s="39">
        <f t="shared" si="566"/>
        <v>5.3849999999999998</v>
      </c>
      <c r="D883" s="39">
        <f t="shared" si="567"/>
        <v>680.73333187499998</v>
      </c>
      <c r="E883" s="40">
        <f t="shared" si="568"/>
        <v>6.3191874668651373E+52</v>
      </c>
      <c r="F883" s="41">
        <f t="shared" si="569"/>
        <v>175.40000000000009</v>
      </c>
      <c r="G883" s="41">
        <v>877</v>
      </c>
    </row>
    <row r="884" spans="1:7">
      <c r="A884" s="52">
        <v>23.475000000000001</v>
      </c>
      <c r="B884" s="39">
        <f t="shared" si="565"/>
        <v>5.39</v>
      </c>
      <c r="C884" s="39">
        <f t="shared" si="566"/>
        <v>5.39</v>
      </c>
      <c r="D884" s="39">
        <f t="shared" si="567"/>
        <v>681.99804749999998</v>
      </c>
      <c r="E884" s="40">
        <f t="shared" si="568"/>
        <v>7.258840248105864E+52</v>
      </c>
      <c r="F884" s="41">
        <f t="shared" si="569"/>
        <v>175.60000000000008</v>
      </c>
      <c r="G884" s="41">
        <v>878</v>
      </c>
    </row>
    <row r="885" spans="1:7">
      <c r="A885" s="52">
        <v>23.475000000000001</v>
      </c>
      <c r="B885" s="39">
        <f t="shared" si="565"/>
        <v>5.3950000000000005</v>
      </c>
      <c r="C885" s="39">
        <f t="shared" si="566"/>
        <v>5.3950000000000005</v>
      </c>
      <c r="D885" s="39">
        <f t="shared" si="567"/>
        <v>683.26393687500013</v>
      </c>
      <c r="E885" s="40">
        <f t="shared" si="568"/>
        <v>8.3382178521854753E+52</v>
      </c>
      <c r="F885" s="41">
        <f t="shared" si="569"/>
        <v>175.8000000000001</v>
      </c>
      <c r="G885" s="41">
        <v>879</v>
      </c>
    </row>
    <row r="886" spans="1:7">
      <c r="A886" s="52">
        <v>23.475000000000001</v>
      </c>
      <c r="B886" s="39">
        <f t="shared" si="565"/>
        <v>5.4</v>
      </c>
      <c r="C886" s="39">
        <f t="shared" si="566"/>
        <v>5.4</v>
      </c>
      <c r="D886" s="39">
        <f t="shared" si="567"/>
        <v>684.53100000000018</v>
      </c>
      <c r="E886" s="40">
        <f t="shared" si="568"/>
        <v>9.5780971304123668E+52</v>
      </c>
      <c r="F886" s="41">
        <f t="shared" si="569"/>
        <v>176.00000000000009</v>
      </c>
      <c r="G886" s="41">
        <v>880</v>
      </c>
    </row>
    <row r="887" spans="1:7">
      <c r="A887" s="52">
        <v>23.475000000000001</v>
      </c>
      <c r="B887" s="39">
        <f t="shared" si="565"/>
        <v>5.4050000000000002</v>
      </c>
      <c r="C887" s="39">
        <f t="shared" si="566"/>
        <v>5.4050000000000002</v>
      </c>
      <c r="D887" s="39">
        <f t="shared" si="567"/>
        <v>685.79923687500013</v>
      </c>
      <c r="E887" s="40">
        <f t="shared" si="568"/>
        <v>1.1002344417706508E+53</v>
      </c>
      <c r="F887" s="41">
        <f t="shared" si="569"/>
        <v>176.20000000000007</v>
      </c>
      <c r="G887" s="41">
        <v>881</v>
      </c>
    </row>
    <row r="888" spans="1:7">
      <c r="A888" s="52">
        <v>23.475000000000001</v>
      </c>
      <c r="B888" s="39">
        <f t="shared" si="565"/>
        <v>5.41</v>
      </c>
      <c r="C888" s="39">
        <f t="shared" si="566"/>
        <v>5.41</v>
      </c>
      <c r="D888" s="39">
        <f t="shared" si="567"/>
        <v>687.0686475</v>
      </c>
      <c r="E888" s="40">
        <f t="shared" si="568"/>
        <v>1.2638374933730277E+53</v>
      </c>
      <c r="F888" s="41">
        <f t="shared" si="569"/>
        <v>176.40000000000009</v>
      </c>
      <c r="G888" s="41">
        <v>882</v>
      </c>
    </row>
    <row r="889" spans="1:7">
      <c r="A889" s="52">
        <v>23.475000000000001</v>
      </c>
      <c r="B889" s="39">
        <f t="shared" si="565"/>
        <v>5.415</v>
      </c>
      <c r="C889" s="39">
        <f t="shared" si="566"/>
        <v>5.415</v>
      </c>
      <c r="D889" s="39">
        <f t="shared" si="567"/>
        <v>688.339231875</v>
      </c>
      <c r="E889" s="40">
        <f t="shared" si="568"/>
        <v>1.4517680496211734E+53</v>
      </c>
      <c r="F889" s="41">
        <f t="shared" si="569"/>
        <v>176.60000000000008</v>
      </c>
      <c r="G889" s="41">
        <v>883</v>
      </c>
    </row>
    <row r="890" spans="1:7">
      <c r="A890" s="52">
        <v>23.475000000000001</v>
      </c>
      <c r="B890" s="39">
        <f t="shared" si="565"/>
        <v>5.42</v>
      </c>
      <c r="C890" s="39">
        <f t="shared" si="566"/>
        <v>5.42</v>
      </c>
      <c r="D890" s="39">
        <f t="shared" si="567"/>
        <v>689.61099000000002</v>
      </c>
      <c r="E890" s="40">
        <f t="shared" si="568"/>
        <v>1.6676435704370959E+53</v>
      </c>
      <c r="F890" s="41">
        <f t="shared" si="569"/>
        <v>176.8000000000001</v>
      </c>
      <c r="G890" s="41">
        <v>884</v>
      </c>
    </row>
    <row r="891" spans="1:7">
      <c r="A891" s="52">
        <v>23.475000000000001</v>
      </c>
      <c r="B891" s="39">
        <f t="shared" si="565"/>
        <v>5.4249999999999998</v>
      </c>
      <c r="C891" s="39">
        <f t="shared" si="566"/>
        <v>5.4249999999999998</v>
      </c>
      <c r="D891" s="39">
        <f t="shared" si="567"/>
        <v>690.88392187500006</v>
      </c>
      <c r="E891" s="40">
        <f t="shared" si="568"/>
        <v>1.9156194260824742E+53</v>
      </c>
      <c r="F891" s="41">
        <f t="shared" si="569"/>
        <v>177.00000000000009</v>
      </c>
      <c r="G891" s="41">
        <v>885</v>
      </c>
    </row>
    <row r="892" spans="1:7">
      <c r="A892" s="52">
        <v>23.475000000000001</v>
      </c>
      <c r="B892" s="39">
        <f t="shared" si="565"/>
        <v>5.43</v>
      </c>
      <c r="C892" s="39">
        <f t="shared" si="566"/>
        <v>5.43</v>
      </c>
      <c r="D892" s="39">
        <f t="shared" si="567"/>
        <v>692.1580275</v>
      </c>
      <c r="E892" s="40">
        <f t="shared" si="568"/>
        <v>2.2004688835413024E+53</v>
      </c>
      <c r="F892" s="41">
        <f t="shared" si="569"/>
        <v>177.20000000000007</v>
      </c>
      <c r="G892" s="41">
        <v>886</v>
      </c>
    </row>
    <row r="893" spans="1:7">
      <c r="A893" s="52">
        <v>23.475000000000001</v>
      </c>
      <c r="B893" s="39">
        <f t="shared" si="565"/>
        <v>5.4350000000000005</v>
      </c>
      <c r="C893" s="39">
        <f t="shared" si="566"/>
        <v>5.4350000000000005</v>
      </c>
      <c r="D893" s="39">
        <f t="shared" si="567"/>
        <v>693.4333068750002</v>
      </c>
      <c r="E893" s="40">
        <f t="shared" si="568"/>
        <v>2.527674986746057E+53</v>
      </c>
      <c r="F893" s="41">
        <f t="shared" si="569"/>
        <v>177.40000000000009</v>
      </c>
      <c r="G893" s="41">
        <v>887</v>
      </c>
    </row>
    <row r="894" spans="1:7">
      <c r="A894" s="52">
        <v>23.475000000000001</v>
      </c>
      <c r="B894" s="39">
        <f t="shared" si="565"/>
        <v>5.44</v>
      </c>
      <c r="C894" s="39">
        <f t="shared" si="566"/>
        <v>5.44</v>
      </c>
      <c r="D894" s="39">
        <f t="shared" si="567"/>
        <v>694.70976000000019</v>
      </c>
      <c r="E894" s="40">
        <f t="shared" si="568"/>
        <v>2.9035360992423473E+53</v>
      </c>
      <c r="F894" s="41">
        <f t="shared" si="569"/>
        <v>177.60000000000008</v>
      </c>
      <c r="G894" s="41">
        <v>888</v>
      </c>
    </row>
    <row r="895" spans="1:7">
      <c r="A895" s="52">
        <v>23.475000000000001</v>
      </c>
      <c r="B895" s="39">
        <f t="shared" si="565"/>
        <v>5.4450000000000003</v>
      </c>
      <c r="C895" s="39">
        <f t="shared" si="566"/>
        <v>5.4450000000000003</v>
      </c>
      <c r="D895" s="39">
        <f t="shared" si="567"/>
        <v>695.98738687500008</v>
      </c>
      <c r="E895" s="40">
        <f t="shared" si="568"/>
        <v>3.3352871408741939E+53</v>
      </c>
      <c r="F895" s="41">
        <f t="shared" si="569"/>
        <v>177.80000000000007</v>
      </c>
      <c r="G895" s="41">
        <v>889</v>
      </c>
    </row>
    <row r="896" spans="1:7">
      <c r="A896" s="52">
        <v>23.475000000000001</v>
      </c>
      <c r="B896" s="39">
        <f t="shared" si="565"/>
        <v>5.45</v>
      </c>
      <c r="C896" s="39">
        <f t="shared" si="566"/>
        <v>5.45</v>
      </c>
      <c r="D896" s="39">
        <f t="shared" si="567"/>
        <v>697.26618750000011</v>
      </c>
      <c r="E896" s="40">
        <f t="shared" si="568"/>
        <v>3.8312388521649493E+53</v>
      </c>
      <c r="F896" s="41">
        <f t="shared" si="569"/>
        <v>178.00000000000009</v>
      </c>
      <c r="G896" s="41">
        <v>890</v>
      </c>
    </row>
    <row r="897" spans="1:7">
      <c r="A897" s="52">
        <v>23.475000000000001</v>
      </c>
      <c r="B897" s="39">
        <f t="shared" si="565"/>
        <v>5.4550000000000001</v>
      </c>
      <c r="C897" s="39">
        <f t="shared" si="566"/>
        <v>5.4550000000000001</v>
      </c>
      <c r="D897" s="39">
        <f t="shared" si="567"/>
        <v>698.54616187500005</v>
      </c>
      <c r="E897" s="40">
        <f t="shared" si="568"/>
        <v>4.4009377670826064E+53</v>
      </c>
      <c r="F897" s="41">
        <f t="shared" si="569"/>
        <v>178.20000000000007</v>
      </c>
      <c r="G897" s="41">
        <v>891</v>
      </c>
    </row>
    <row r="898" spans="1:7">
      <c r="A898" s="52">
        <v>23.475000000000001</v>
      </c>
      <c r="B898" s="39">
        <f t="shared" si="565"/>
        <v>5.46</v>
      </c>
      <c r="C898" s="39">
        <f t="shared" si="566"/>
        <v>5.46</v>
      </c>
      <c r="D898" s="39">
        <f t="shared" si="567"/>
        <v>699.82731000000013</v>
      </c>
      <c r="E898" s="40">
        <f t="shared" si="568"/>
        <v>5.0553499734921141E+53</v>
      </c>
      <c r="F898" s="41">
        <f t="shared" si="569"/>
        <v>178.40000000000009</v>
      </c>
      <c r="G898" s="41">
        <v>892</v>
      </c>
    </row>
    <row r="899" spans="1:7">
      <c r="A899" s="52">
        <v>23.475000000000001</v>
      </c>
      <c r="B899" s="39">
        <f t="shared" si="565"/>
        <v>5.4649999999999999</v>
      </c>
      <c r="C899" s="39">
        <f t="shared" si="566"/>
        <v>5.4649999999999999</v>
      </c>
      <c r="D899" s="39">
        <f t="shared" si="567"/>
        <v>701.10963187499999</v>
      </c>
      <c r="E899" s="40">
        <f t="shared" si="568"/>
        <v>5.8070721984846972E+53</v>
      </c>
      <c r="F899" s="41">
        <f t="shared" si="569"/>
        <v>178.60000000000008</v>
      </c>
      <c r="G899" s="41">
        <v>893</v>
      </c>
    </row>
    <row r="900" spans="1:7">
      <c r="A900" s="52">
        <v>23.475000000000001</v>
      </c>
      <c r="B900" s="39">
        <f t="shared" si="565"/>
        <v>5.47</v>
      </c>
      <c r="C900" s="39">
        <f t="shared" si="566"/>
        <v>5.47</v>
      </c>
      <c r="D900" s="39">
        <f t="shared" si="567"/>
        <v>702.39312749999999</v>
      </c>
      <c r="E900" s="40">
        <f t="shared" si="568"/>
        <v>6.6705742817483879E+53</v>
      </c>
      <c r="F900" s="41">
        <f t="shared" si="569"/>
        <v>178.8000000000001</v>
      </c>
      <c r="G900" s="41">
        <v>894</v>
      </c>
    </row>
    <row r="901" spans="1:7">
      <c r="A901" s="52">
        <v>23.475000000000001</v>
      </c>
      <c r="B901" s="39">
        <f t="shared" si="565"/>
        <v>5.4750000000000005</v>
      </c>
      <c r="C901" s="39">
        <f t="shared" si="566"/>
        <v>5.4750000000000005</v>
      </c>
      <c r="D901" s="39">
        <f t="shared" si="567"/>
        <v>703.67779687500013</v>
      </c>
      <c r="E901" s="40">
        <f t="shared" si="568"/>
        <v>7.662477704329902E+53</v>
      </c>
      <c r="F901" s="41">
        <f t="shared" si="569"/>
        <v>179.00000000000009</v>
      </c>
      <c r="G901" s="41">
        <v>895</v>
      </c>
    </row>
    <row r="902" spans="1:7">
      <c r="A902" s="52">
        <v>23.475000000000001</v>
      </c>
      <c r="B902" s="39">
        <f t="shared" si="565"/>
        <v>5.48</v>
      </c>
      <c r="C902" s="39">
        <f t="shared" si="566"/>
        <v>5.48</v>
      </c>
      <c r="D902" s="39">
        <f t="shared" si="567"/>
        <v>704.96364000000017</v>
      </c>
      <c r="E902" s="40">
        <f t="shared" si="568"/>
        <v>8.8018755341652163E+53</v>
      </c>
      <c r="F902" s="41">
        <f t="shared" si="569"/>
        <v>179.2000000000001</v>
      </c>
      <c r="G902" s="41">
        <v>896</v>
      </c>
    </row>
    <row r="903" spans="1:7">
      <c r="A903" s="52">
        <v>23.475000000000001</v>
      </c>
      <c r="B903" s="39">
        <f t="shared" si="565"/>
        <v>5.4850000000000003</v>
      </c>
      <c r="C903" s="39">
        <f t="shared" si="566"/>
        <v>5.4850000000000003</v>
      </c>
      <c r="D903" s="39">
        <f t="shared" si="567"/>
        <v>706.25065687500012</v>
      </c>
      <c r="E903" s="40">
        <f t="shared" si="568"/>
        <v>1.0110699946984233E+54</v>
      </c>
      <c r="F903" s="41">
        <f t="shared" si="569"/>
        <v>179.40000000000009</v>
      </c>
      <c r="G903" s="41">
        <v>897</v>
      </c>
    </row>
    <row r="904" spans="1:7">
      <c r="A904" s="52">
        <v>23.475000000000001</v>
      </c>
      <c r="B904" s="39">
        <f t="shared" si="565"/>
        <v>5.49</v>
      </c>
      <c r="C904" s="39">
        <f t="shared" si="566"/>
        <v>5.49</v>
      </c>
      <c r="D904" s="39">
        <f t="shared" si="567"/>
        <v>707.53884750000009</v>
      </c>
      <c r="E904" s="40">
        <f t="shared" si="568"/>
        <v>1.1614144396969398E+54</v>
      </c>
      <c r="F904" s="41">
        <f t="shared" si="569"/>
        <v>179.60000000000011</v>
      </c>
      <c r="G904" s="41">
        <v>898</v>
      </c>
    </row>
    <row r="905" spans="1:7">
      <c r="A905" s="52">
        <v>23.475000000000001</v>
      </c>
      <c r="B905" s="39">
        <f t="shared" si="565"/>
        <v>5.4950000000000001</v>
      </c>
      <c r="C905" s="39">
        <f t="shared" si="566"/>
        <v>5.4950000000000001</v>
      </c>
      <c r="D905" s="39">
        <f t="shared" si="567"/>
        <v>708.82821187500008</v>
      </c>
      <c r="E905" s="40">
        <f t="shared" si="568"/>
        <v>1.3341148563496779E+54</v>
      </c>
      <c r="F905" s="41">
        <f t="shared" si="569"/>
        <v>179.8000000000001</v>
      </c>
      <c r="G905" s="41">
        <v>899</v>
      </c>
    </row>
    <row r="906" spans="1:7">
      <c r="A906" s="52">
        <v>23.475000000000001</v>
      </c>
      <c r="B906" s="39">
        <f t="shared" si="565"/>
        <v>5.5</v>
      </c>
      <c r="C906" s="39">
        <f t="shared" si="566"/>
        <v>5.5</v>
      </c>
      <c r="D906" s="39">
        <f t="shared" si="567"/>
        <v>710.11875000000009</v>
      </c>
      <c r="E906" s="40">
        <f t="shared" si="568"/>
        <v>1.5324955408659811E+54</v>
      </c>
      <c r="F906" s="41">
        <f t="shared" si="569"/>
        <v>180.00000000000011</v>
      </c>
      <c r="G906" s="41">
        <v>900</v>
      </c>
    </row>
    <row r="907" spans="1:7">
      <c r="A907" s="52"/>
    </row>
    <row r="908" spans="1:7">
      <c r="A908" s="52"/>
    </row>
    <row r="909" spans="1:7">
      <c r="A909" s="52"/>
    </row>
    <row r="910" spans="1:7">
      <c r="A910" s="52"/>
    </row>
    <row r="911" spans="1:7">
      <c r="A911" s="52"/>
    </row>
    <row r="912" spans="1:7">
      <c r="A912" s="52"/>
    </row>
    <row r="913" spans="1:1">
      <c r="A913" s="52"/>
    </row>
    <row r="914" spans="1:1">
      <c r="A914" s="52"/>
    </row>
    <row r="915" spans="1:1">
      <c r="A915" s="52"/>
    </row>
    <row r="916" spans="1:1">
      <c r="A916" s="52"/>
    </row>
    <row r="917" spans="1:1">
      <c r="A917" s="52"/>
    </row>
    <row r="918" spans="1:1">
      <c r="A918" s="52"/>
    </row>
    <row r="919" spans="1:1">
      <c r="A919" s="52"/>
    </row>
    <row r="920" spans="1:1">
      <c r="A920" s="52"/>
    </row>
    <row r="921" spans="1:1">
      <c r="A921" s="52"/>
    </row>
    <row r="922" spans="1:1">
      <c r="A922" s="52"/>
    </row>
    <row r="923" spans="1:1">
      <c r="A923" s="52"/>
    </row>
    <row r="924" spans="1:1">
      <c r="A924" s="52"/>
    </row>
    <row r="925" spans="1:1">
      <c r="A925" s="52"/>
    </row>
    <row r="926" spans="1:1">
      <c r="A926" s="52"/>
    </row>
    <row r="927" spans="1:1">
      <c r="A927" s="52"/>
    </row>
    <row r="928" spans="1:1">
      <c r="A928" s="52"/>
    </row>
    <row r="929" spans="1:1">
      <c r="A929" s="52"/>
    </row>
    <row r="930" spans="1:1">
      <c r="A930" s="52"/>
    </row>
    <row r="931" spans="1:1">
      <c r="A931" s="52"/>
    </row>
    <row r="932" spans="1:1">
      <c r="A932" s="52"/>
    </row>
    <row r="933" spans="1:1">
      <c r="A933" s="52"/>
    </row>
    <row r="934" spans="1:1">
      <c r="A934" s="52"/>
    </row>
    <row r="935" spans="1:1">
      <c r="A935" s="52"/>
    </row>
    <row r="936" spans="1:1">
      <c r="A936" s="52"/>
    </row>
    <row r="937" spans="1:1">
      <c r="A937" s="52"/>
    </row>
    <row r="938" spans="1:1">
      <c r="A938" s="52"/>
    </row>
    <row r="939" spans="1:1">
      <c r="A939" s="52"/>
    </row>
    <row r="940" spans="1:1">
      <c r="A940" s="52"/>
    </row>
    <row r="941" spans="1:1">
      <c r="A941" s="52"/>
    </row>
    <row r="942" spans="1:1">
      <c r="A942" s="52"/>
    </row>
    <row r="943" spans="1:1">
      <c r="A943" s="52"/>
    </row>
    <row r="944" spans="1:1">
      <c r="A944" s="52"/>
    </row>
    <row r="945" spans="1:1">
      <c r="A945" s="52"/>
    </row>
    <row r="946" spans="1:1">
      <c r="A946" s="52"/>
    </row>
    <row r="947" spans="1:1">
      <c r="A947" s="52"/>
    </row>
    <row r="948" spans="1:1">
      <c r="A948" s="52"/>
    </row>
    <row r="949" spans="1:1">
      <c r="A949" s="52"/>
    </row>
    <row r="950" spans="1:1">
      <c r="A950" s="52"/>
    </row>
    <row r="951" spans="1:1">
      <c r="A951" s="52"/>
    </row>
    <row r="952" spans="1:1">
      <c r="A952" s="52"/>
    </row>
    <row r="953" spans="1:1">
      <c r="A953" s="52"/>
    </row>
    <row r="954" spans="1:1">
      <c r="A954" s="52"/>
    </row>
    <row r="955" spans="1:1">
      <c r="A955" s="52"/>
    </row>
    <row r="956" spans="1:1">
      <c r="A956" s="52"/>
    </row>
    <row r="957" spans="1:1">
      <c r="A957" s="52"/>
    </row>
    <row r="958" spans="1:1">
      <c r="A958" s="52"/>
    </row>
    <row r="959" spans="1:1">
      <c r="A959" s="52"/>
    </row>
    <row r="960" spans="1:1">
      <c r="A960" s="52"/>
    </row>
    <row r="961" spans="1:1">
      <c r="A961" s="52"/>
    </row>
    <row r="962" spans="1:1">
      <c r="A962" s="52"/>
    </row>
    <row r="963" spans="1:1">
      <c r="A963" s="52"/>
    </row>
    <row r="964" spans="1:1">
      <c r="A964" s="52"/>
    </row>
    <row r="965" spans="1:1">
      <c r="A965" s="52"/>
    </row>
    <row r="966" spans="1:1">
      <c r="A966" s="52"/>
    </row>
    <row r="967" spans="1:1">
      <c r="A967" s="52"/>
    </row>
  </sheetData>
  <phoneticPr fontId="2" type="noConversion"/>
  <conditionalFormatting sqref="J107:J125 J128:J145 J147:J306 J6:J25 J27:J45 J47:J65 J68:J85 AQ403:AQ406 R161:R320 R20:R39 R41:R59 R82:R99 R101:R119 R121:R139 R142:R159 J87:J105 R61:R79 I6:I306 Q19:Q320 BF188 BF185:BF186 BO229:BO231 CE337 AA42:AA357 Z41:Z342 AI69:AI383 AH69:AH370 AQ99:AQ401 AP99:AP400 BV287:BV588 CD342:CD645 AY146:AY449 BF191:BF492 BO236:BO538 BN236:BN537 BG191:BG494 AX146:AX447 CE342:CE646 AX143:AX144 BV284:BV285 AY138:AY144 BG181:BG189 BW280:BW285 BW287:BW589">
    <cfRule type="cellIs" dxfId="1" priority="298" operator="greaterThan">
      <formula>1.5</formula>
    </cfRule>
  </conditionalFormatting>
  <conditionalFormatting sqref="BE28 J128:J145 AA4 Q4:R4 AY4 AI69:AI384 AQ403:AQ407 J5:J25 J147:J1048576 J27:J45 J47:J65 AI4 AQ4 J68:J85 R19:R39 R161:R321 R41:R59 R82:R99 R101:R119 R121:R139 R142:R159 J87:J105 J107:J125 BG191:BG494 AX146:AX448 R61:R79 I6:I1048576 Q19:Q321 BF185:BF186 BF188 BO229:BO231 CE337 AA41:AA358 Z41:Z343 AH69:AI371 AP99:AQ401 CD342:CE646 AY146:AY450 BF191:BF493 BN236:BO538 AX143:AX144 BV284:BV285 AY138:AY144 BG181:BG189 BW280:BW285 BV287:BW589">
    <cfRule type="cellIs" dxfId="0" priority="297" operator="greaterThan">
      <formula>1</formula>
    </cfRule>
  </conditionalFormatting>
  <conditionalFormatting sqref="N7:N306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7:W18 W20:W320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7:AE18 AE20:AE34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18 AM20:AM37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18 AU20:AU40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7:BC18 BC20:BC44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7:BK18 BK20:BK49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S7:BS18 BS20:BS53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7:CA18 CA20:CA58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18 CI20:CI6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45"/>
  <sheetViews>
    <sheetView workbookViewId="0">
      <selection activeCell="K5" sqref="K5"/>
    </sheetView>
  </sheetViews>
  <sheetFormatPr defaultRowHeight="16.5"/>
  <cols>
    <col min="1" max="1" width="9" style="6"/>
    <col min="2" max="2" width="9" style="6" customWidth="1"/>
    <col min="3" max="3" width="4.625" style="6" customWidth="1"/>
  </cols>
  <sheetData>
    <row r="1" spans="1:17">
      <c r="A1" s="6" t="s">
        <v>10</v>
      </c>
      <c r="B1" s="6">
        <f>POWER(2,0.2)</f>
        <v>1.1486983549970351</v>
      </c>
      <c r="E1">
        <v>0</v>
      </c>
      <c r="F1">
        <v>10</v>
      </c>
      <c r="G1">
        <v>17</v>
      </c>
      <c r="H1">
        <v>5</v>
      </c>
      <c r="I1">
        <v>15</v>
      </c>
      <c r="J1">
        <v>2</v>
      </c>
      <c r="K1">
        <v>7</v>
      </c>
      <c r="L1">
        <v>1</v>
      </c>
      <c r="M1">
        <v>3</v>
      </c>
      <c r="N1">
        <v>18</v>
      </c>
      <c r="O1">
        <v>8</v>
      </c>
      <c r="P1">
        <v>13</v>
      </c>
    </row>
    <row r="2" spans="1:17">
      <c r="D2" s="19" t="s">
        <v>55</v>
      </c>
      <c r="E2" s="19" t="s">
        <v>56</v>
      </c>
      <c r="F2" s="19" t="s">
        <v>57</v>
      </c>
      <c r="G2" s="19" t="s">
        <v>58</v>
      </c>
      <c r="H2" s="19" t="s">
        <v>59</v>
      </c>
      <c r="I2" s="19" t="s">
        <v>60</v>
      </c>
      <c r="J2" s="19" t="s">
        <v>61</v>
      </c>
      <c r="K2" s="19" t="s">
        <v>62</v>
      </c>
      <c r="L2" s="19" t="s">
        <v>63</v>
      </c>
      <c r="M2" s="19" t="s">
        <v>64</v>
      </c>
      <c r="N2" s="20" t="s">
        <v>69</v>
      </c>
      <c r="O2" s="22" t="s">
        <v>71</v>
      </c>
      <c r="P2" s="22" t="s">
        <v>73</v>
      </c>
      <c r="Q2" s="24"/>
    </row>
    <row r="3" spans="1:17">
      <c r="D3" s="21" t="s">
        <v>65</v>
      </c>
      <c r="E3" s="20">
        <v>0</v>
      </c>
      <c r="F3" s="26">
        <v>15</v>
      </c>
      <c r="G3" s="26">
        <v>37</v>
      </c>
      <c r="H3" s="26">
        <v>65</v>
      </c>
      <c r="I3" s="26">
        <v>95</v>
      </c>
      <c r="J3" s="26">
        <v>142</v>
      </c>
      <c r="K3" s="26">
        <v>187</v>
      </c>
      <c r="L3" s="26">
        <v>232</v>
      </c>
      <c r="M3" s="26">
        <v>283</v>
      </c>
      <c r="N3" s="20">
        <v>338</v>
      </c>
      <c r="O3" s="23">
        <v>408</v>
      </c>
      <c r="P3" s="23">
        <v>493</v>
      </c>
      <c r="Q3" s="25"/>
    </row>
    <row r="4" spans="1:17" ht="27.75">
      <c r="D4" s="21" t="s">
        <v>66</v>
      </c>
      <c r="E4" s="25">
        <f t="shared" ref="E4:P4" si="0">E3/5</f>
        <v>0</v>
      </c>
      <c r="F4" s="25">
        <f t="shared" si="0"/>
        <v>3</v>
      </c>
      <c r="G4" s="25">
        <f t="shared" si="0"/>
        <v>7.4</v>
      </c>
      <c r="H4" s="25">
        <f t="shared" si="0"/>
        <v>13</v>
      </c>
      <c r="I4" s="25">
        <f t="shared" si="0"/>
        <v>19</v>
      </c>
      <c r="J4" s="25">
        <f t="shared" si="0"/>
        <v>28.4</v>
      </c>
      <c r="K4" s="25">
        <f t="shared" si="0"/>
        <v>37.4</v>
      </c>
      <c r="L4" s="25">
        <f t="shared" si="0"/>
        <v>46.4</v>
      </c>
      <c r="M4" s="25">
        <f t="shared" si="0"/>
        <v>56.6</v>
      </c>
      <c r="N4" s="25">
        <f t="shared" si="0"/>
        <v>67.599999999999994</v>
      </c>
      <c r="O4" s="25">
        <f t="shared" si="0"/>
        <v>81.599999999999994</v>
      </c>
      <c r="P4" s="25">
        <f t="shared" si="0"/>
        <v>98.6</v>
      </c>
    </row>
    <row r="5" spans="1:17" ht="25.5">
      <c r="C5" s="6" t="s">
        <v>2</v>
      </c>
      <c r="D5" s="5" t="s">
        <v>67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>
      <c r="A6" s="6">
        <v>1</v>
      </c>
      <c r="B6" s="6">
        <f>LOG(A6,2)</f>
        <v>0</v>
      </c>
      <c r="D6" t="s">
        <v>75</v>
      </c>
      <c r="E6">
        <f t="shared" ref="E6:P6" si="1">1+E3/200</f>
        <v>1</v>
      </c>
      <c r="F6">
        <f t="shared" si="1"/>
        <v>1.075</v>
      </c>
      <c r="G6">
        <f t="shared" si="1"/>
        <v>1.1850000000000001</v>
      </c>
      <c r="H6">
        <f t="shared" si="1"/>
        <v>1.325</v>
      </c>
      <c r="I6">
        <f t="shared" si="1"/>
        <v>1.4750000000000001</v>
      </c>
      <c r="J6">
        <f t="shared" si="1"/>
        <v>1.71</v>
      </c>
      <c r="K6">
        <f t="shared" si="1"/>
        <v>1.9350000000000001</v>
      </c>
      <c r="L6">
        <f t="shared" si="1"/>
        <v>2.16</v>
      </c>
      <c r="M6">
        <f t="shared" si="1"/>
        <v>2.415</v>
      </c>
      <c r="N6">
        <f t="shared" si="1"/>
        <v>2.69</v>
      </c>
      <c r="O6">
        <f t="shared" si="1"/>
        <v>3.04</v>
      </c>
      <c r="P6">
        <f t="shared" si="1"/>
        <v>3.4649999999999999</v>
      </c>
    </row>
    <row r="7" spans="1:17">
      <c r="A7" s="6">
        <f t="shared" ref="A7:A70" si="2">POWER($B$1,C7)</f>
        <v>1.1486983549970351</v>
      </c>
      <c r="B7" s="6">
        <f>LOG(A7,2)</f>
        <v>0.20000000000000012</v>
      </c>
      <c r="C7" s="6">
        <v>1</v>
      </c>
      <c r="D7" t="s">
        <v>76</v>
      </c>
      <c r="E7">
        <f>E6</f>
        <v>1</v>
      </c>
      <c r="F7">
        <f>E7+F6</f>
        <v>2.0750000000000002</v>
      </c>
      <c r="G7">
        <f t="shared" ref="G7" si="3">F7+G6</f>
        <v>3.2600000000000002</v>
      </c>
      <c r="H7">
        <f t="shared" ref="H7" si="4">G7+H6</f>
        <v>4.585</v>
      </c>
      <c r="I7">
        <f t="shared" ref="I7" si="5">H7+I6</f>
        <v>6.0600000000000005</v>
      </c>
      <c r="J7">
        <f t="shared" ref="J7" si="6">I7+J6</f>
        <v>7.7700000000000005</v>
      </c>
      <c r="K7">
        <f t="shared" ref="K7" si="7">J7+K6</f>
        <v>9.7050000000000001</v>
      </c>
      <c r="L7">
        <f t="shared" ref="L7" si="8">K7+L6</f>
        <v>11.865</v>
      </c>
      <c r="M7">
        <f t="shared" ref="M7" si="9">L7+M6</f>
        <v>14.280000000000001</v>
      </c>
      <c r="N7">
        <f t="shared" ref="N7" si="10">M7+N6</f>
        <v>16.970000000000002</v>
      </c>
      <c r="O7">
        <f t="shared" ref="O7" si="11">N7+O6</f>
        <v>20.010000000000002</v>
      </c>
      <c r="P7">
        <f t="shared" ref="P7" si="12">O7+P6</f>
        <v>23.475000000000001</v>
      </c>
    </row>
    <row r="8" spans="1:17">
      <c r="A8" s="6">
        <f t="shared" si="2"/>
        <v>1.3195079107728944</v>
      </c>
      <c r="B8" s="6">
        <f t="shared" ref="B8:B71" si="13">LOG(A8,2)</f>
        <v>0.40000000000000024</v>
      </c>
      <c r="C8" s="6">
        <v>2</v>
      </c>
    </row>
    <row r="9" spans="1:17">
      <c r="A9" s="6">
        <f t="shared" si="2"/>
        <v>1.5157165665103984</v>
      </c>
      <c r="B9" s="6">
        <f t="shared" si="13"/>
        <v>0.60000000000000031</v>
      </c>
      <c r="C9" s="6">
        <v>3</v>
      </c>
      <c r="F9">
        <f t="shared" ref="F9:P9" si="14">F3-E3</f>
        <v>15</v>
      </c>
      <c r="G9">
        <f t="shared" si="14"/>
        <v>22</v>
      </c>
      <c r="H9">
        <f t="shared" si="14"/>
        <v>28</v>
      </c>
      <c r="I9">
        <f t="shared" si="14"/>
        <v>30</v>
      </c>
      <c r="J9">
        <f t="shared" si="14"/>
        <v>47</v>
      </c>
      <c r="K9">
        <f t="shared" si="14"/>
        <v>45</v>
      </c>
      <c r="L9">
        <f t="shared" si="14"/>
        <v>45</v>
      </c>
      <c r="M9">
        <f t="shared" si="14"/>
        <v>51</v>
      </c>
      <c r="N9">
        <f t="shared" si="14"/>
        <v>55</v>
      </c>
      <c r="O9">
        <f t="shared" si="14"/>
        <v>70</v>
      </c>
      <c r="P9">
        <f t="shared" si="14"/>
        <v>85</v>
      </c>
    </row>
    <row r="10" spans="1:17">
      <c r="A10" s="6">
        <f t="shared" si="2"/>
        <v>1.7411011265922487</v>
      </c>
      <c r="B10" s="6">
        <f t="shared" si="13"/>
        <v>0.80000000000000049</v>
      </c>
      <c r="C10" s="6">
        <v>4</v>
      </c>
    </row>
    <row r="11" spans="1:17">
      <c r="A11" s="6">
        <f t="shared" si="2"/>
        <v>2.0000000000000004</v>
      </c>
      <c r="B11" s="6">
        <f t="shared" si="13"/>
        <v>1.0000000000000002</v>
      </c>
      <c r="C11" s="6">
        <v>5</v>
      </c>
    </row>
    <row r="12" spans="1:17">
      <c r="A12" s="6">
        <f t="shared" si="2"/>
        <v>2.2973967099940706</v>
      </c>
      <c r="B12" s="6">
        <f t="shared" si="13"/>
        <v>1.2000000000000006</v>
      </c>
      <c r="C12" s="6">
        <v>6</v>
      </c>
    </row>
    <row r="13" spans="1:17">
      <c r="A13" s="6">
        <f t="shared" si="2"/>
        <v>2.6390158215457897</v>
      </c>
      <c r="B13" s="6">
        <f t="shared" si="13"/>
        <v>1.4000000000000008</v>
      </c>
      <c r="C13" s="6">
        <v>7</v>
      </c>
    </row>
    <row r="14" spans="1:17">
      <c r="A14" s="6">
        <f t="shared" si="2"/>
        <v>3.0314331330207978</v>
      </c>
      <c r="B14" s="6">
        <f t="shared" si="13"/>
        <v>1.600000000000001</v>
      </c>
      <c r="C14" s="6">
        <v>8</v>
      </c>
    </row>
    <row r="15" spans="1:17">
      <c r="A15" s="6">
        <f t="shared" si="2"/>
        <v>3.4822022531844987</v>
      </c>
      <c r="B15" s="6">
        <f t="shared" si="13"/>
        <v>1.8000000000000009</v>
      </c>
      <c r="C15" s="6">
        <v>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7">
      <c r="A16" s="6">
        <f t="shared" si="2"/>
        <v>4.0000000000000027</v>
      </c>
      <c r="B16" s="6">
        <f t="shared" si="13"/>
        <v>2.0000000000000009</v>
      </c>
      <c r="C16" s="7">
        <v>10</v>
      </c>
      <c r="E16">
        <v>0</v>
      </c>
      <c r="F16">
        <v>2</v>
      </c>
      <c r="G16">
        <v>5</v>
      </c>
      <c r="H16">
        <v>7</v>
      </c>
      <c r="I16">
        <v>10</v>
      </c>
      <c r="J16">
        <v>12</v>
      </c>
      <c r="K16">
        <v>15</v>
      </c>
      <c r="L16">
        <v>17</v>
      </c>
      <c r="M16">
        <v>3</v>
      </c>
      <c r="N16">
        <v>8</v>
      </c>
      <c r="O16">
        <v>13</v>
      </c>
      <c r="P16">
        <v>18</v>
      </c>
    </row>
    <row r="17" spans="1:3">
      <c r="A17" s="6">
        <f t="shared" si="2"/>
        <v>4.5947934199881431</v>
      </c>
      <c r="B17" s="6">
        <f t="shared" si="13"/>
        <v>2.2000000000000011</v>
      </c>
      <c r="C17" s="6">
        <v>11</v>
      </c>
    </row>
    <row r="18" spans="1:3">
      <c r="A18" s="6">
        <f t="shared" si="2"/>
        <v>5.2780316430915812</v>
      </c>
      <c r="B18" s="6">
        <f t="shared" si="13"/>
        <v>2.4000000000000012</v>
      </c>
      <c r="C18" s="6">
        <v>12</v>
      </c>
    </row>
    <row r="19" spans="1:3">
      <c r="A19" s="6">
        <f t="shared" si="2"/>
        <v>6.0628662660415973</v>
      </c>
      <c r="B19" s="6">
        <f t="shared" si="13"/>
        <v>2.6000000000000014</v>
      </c>
      <c r="C19" s="6">
        <v>13</v>
      </c>
    </row>
    <row r="20" spans="1:3">
      <c r="A20" s="6">
        <f t="shared" si="2"/>
        <v>6.9644045063689983</v>
      </c>
      <c r="B20" s="6">
        <f t="shared" si="13"/>
        <v>2.8000000000000012</v>
      </c>
      <c r="C20" s="6">
        <v>14</v>
      </c>
    </row>
    <row r="21" spans="1:3">
      <c r="A21" s="6">
        <f t="shared" si="2"/>
        <v>8.0000000000000071</v>
      </c>
      <c r="B21" s="6">
        <f t="shared" si="13"/>
        <v>3.0000000000000013</v>
      </c>
      <c r="C21" s="6">
        <v>15</v>
      </c>
    </row>
    <row r="22" spans="1:3">
      <c r="A22" s="6">
        <f t="shared" si="2"/>
        <v>9.1895868399762897</v>
      </c>
      <c r="B22" s="6">
        <f t="shared" si="13"/>
        <v>3.200000000000002</v>
      </c>
      <c r="C22" s="6">
        <v>16</v>
      </c>
    </row>
    <row r="23" spans="1:3">
      <c r="A23" s="6">
        <f t="shared" si="2"/>
        <v>10.556063286183166</v>
      </c>
      <c r="B23" s="6">
        <f t="shared" si="13"/>
        <v>3.4000000000000017</v>
      </c>
      <c r="C23" s="6">
        <v>17</v>
      </c>
    </row>
    <row r="24" spans="1:3">
      <c r="A24" s="6">
        <f t="shared" si="2"/>
        <v>12.125732532083198</v>
      </c>
      <c r="B24" s="6">
        <f t="shared" si="13"/>
        <v>3.6000000000000019</v>
      </c>
      <c r="C24" s="6">
        <v>18</v>
      </c>
    </row>
    <row r="25" spans="1:3">
      <c r="A25" s="6">
        <f t="shared" si="2"/>
        <v>13.928809012738004</v>
      </c>
      <c r="B25" s="6">
        <f t="shared" si="13"/>
        <v>3.800000000000002</v>
      </c>
      <c r="C25" s="6">
        <v>19</v>
      </c>
    </row>
    <row r="26" spans="1:3">
      <c r="A26" s="6">
        <f t="shared" si="2"/>
        <v>16.000000000000021</v>
      </c>
      <c r="B26" s="6">
        <f t="shared" si="13"/>
        <v>4.0000000000000018</v>
      </c>
      <c r="C26" s="7">
        <v>20</v>
      </c>
    </row>
    <row r="27" spans="1:3">
      <c r="A27" s="6">
        <f t="shared" si="2"/>
        <v>18.379173679952583</v>
      </c>
      <c r="B27" s="6">
        <f t="shared" si="13"/>
        <v>4.200000000000002</v>
      </c>
      <c r="C27" s="6">
        <v>21</v>
      </c>
    </row>
    <row r="28" spans="1:3">
      <c r="A28" s="6">
        <f t="shared" si="2"/>
        <v>21.112126572366336</v>
      </c>
      <c r="B28" s="6">
        <f t="shared" si="13"/>
        <v>4.4000000000000021</v>
      </c>
      <c r="C28" s="6">
        <v>22</v>
      </c>
    </row>
    <row r="29" spans="1:3">
      <c r="A29" s="6">
        <f t="shared" si="2"/>
        <v>24.251465064166407</v>
      </c>
      <c r="B29" s="6">
        <f t="shared" si="13"/>
        <v>4.6000000000000023</v>
      </c>
      <c r="C29" s="6">
        <v>23</v>
      </c>
    </row>
    <row r="30" spans="1:3">
      <c r="A30" s="6">
        <f t="shared" si="2"/>
        <v>27.857618025476015</v>
      </c>
      <c r="B30" s="6">
        <f t="shared" si="13"/>
        <v>4.8000000000000025</v>
      </c>
      <c r="C30" s="6">
        <v>24</v>
      </c>
    </row>
    <row r="31" spans="1:3">
      <c r="A31" s="6">
        <f t="shared" si="2"/>
        <v>32.000000000000057</v>
      </c>
      <c r="B31" s="6">
        <f t="shared" si="13"/>
        <v>5.0000000000000027</v>
      </c>
      <c r="C31" s="6">
        <v>25</v>
      </c>
    </row>
    <row r="32" spans="1:3">
      <c r="A32" s="6">
        <f t="shared" si="2"/>
        <v>36.75834735990518</v>
      </c>
      <c r="B32" s="6">
        <f t="shared" si="13"/>
        <v>5.2000000000000028</v>
      </c>
      <c r="C32" s="6">
        <v>26</v>
      </c>
    </row>
    <row r="33" spans="1:3">
      <c r="A33" s="6">
        <f t="shared" si="2"/>
        <v>42.224253144732685</v>
      </c>
      <c r="B33" s="6">
        <f t="shared" si="13"/>
        <v>5.400000000000003</v>
      </c>
      <c r="C33" s="6">
        <v>27</v>
      </c>
    </row>
    <row r="34" spans="1:3">
      <c r="A34" s="6">
        <f t="shared" si="2"/>
        <v>48.502930128332828</v>
      </c>
      <c r="B34" s="6">
        <f t="shared" si="13"/>
        <v>5.6000000000000032</v>
      </c>
      <c r="C34" s="6">
        <v>28</v>
      </c>
    </row>
    <row r="35" spans="1:3">
      <c r="A35" s="6">
        <f t="shared" si="2"/>
        <v>55.715236050952051</v>
      </c>
      <c r="B35" s="6">
        <f t="shared" si="13"/>
        <v>5.8000000000000034</v>
      </c>
      <c r="C35" s="6">
        <v>29</v>
      </c>
    </row>
    <row r="36" spans="1:3">
      <c r="A36" s="6">
        <f t="shared" si="2"/>
        <v>64.000000000000114</v>
      </c>
      <c r="B36" s="6">
        <f t="shared" si="13"/>
        <v>6.0000000000000027</v>
      </c>
      <c r="C36" s="7">
        <v>30</v>
      </c>
    </row>
    <row r="37" spans="1:3">
      <c r="A37" s="6">
        <f t="shared" si="2"/>
        <v>73.516694719810388</v>
      </c>
      <c r="B37" s="6">
        <f t="shared" si="13"/>
        <v>6.2000000000000037</v>
      </c>
      <c r="C37" s="6">
        <v>31</v>
      </c>
    </row>
    <row r="38" spans="1:3">
      <c r="A38" s="6">
        <f t="shared" si="2"/>
        <v>84.448506289465413</v>
      </c>
      <c r="B38" s="6">
        <f t="shared" si="13"/>
        <v>6.4000000000000039</v>
      </c>
      <c r="C38" s="6">
        <v>32</v>
      </c>
    </row>
    <row r="39" spans="1:3">
      <c r="A39" s="6">
        <f t="shared" si="2"/>
        <v>97.005860256665699</v>
      </c>
      <c r="B39" s="6">
        <f t="shared" si="13"/>
        <v>6.6000000000000032</v>
      </c>
      <c r="C39" s="6">
        <v>33</v>
      </c>
    </row>
    <row r="40" spans="1:3">
      <c r="A40" s="6">
        <f t="shared" si="2"/>
        <v>111.43047210190414</v>
      </c>
      <c r="B40" s="6">
        <f t="shared" si="13"/>
        <v>6.8000000000000034</v>
      </c>
      <c r="C40" s="6">
        <v>34</v>
      </c>
    </row>
    <row r="41" spans="1:3">
      <c r="A41" s="6">
        <f t="shared" si="2"/>
        <v>128.00000000000031</v>
      </c>
      <c r="B41" s="6">
        <f t="shared" si="13"/>
        <v>7.0000000000000036</v>
      </c>
      <c r="C41" s="6">
        <v>35</v>
      </c>
    </row>
    <row r="42" spans="1:3">
      <c r="A42" s="6">
        <f t="shared" si="2"/>
        <v>147.03338943962083</v>
      </c>
      <c r="B42" s="6">
        <f t="shared" si="13"/>
        <v>7.2000000000000037</v>
      </c>
      <c r="C42" s="6">
        <v>36</v>
      </c>
    </row>
    <row r="43" spans="1:3">
      <c r="A43" s="6">
        <f t="shared" si="2"/>
        <v>168.89701257893086</v>
      </c>
      <c r="B43" s="6">
        <f t="shared" si="13"/>
        <v>7.4000000000000039</v>
      </c>
      <c r="C43" s="6">
        <v>37</v>
      </c>
    </row>
    <row r="44" spans="1:3">
      <c r="A44" s="6">
        <f t="shared" si="2"/>
        <v>194.01172051333143</v>
      </c>
      <c r="B44" s="6">
        <f t="shared" si="13"/>
        <v>7.6000000000000041</v>
      </c>
      <c r="C44" s="6">
        <v>38</v>
      </c>
    </row>
    <row r="45" spans="1:3">
      <c r="A45" s="6">
        <f t="shared" si="2"/>
        <v>222.86094420380837</v>
      </c>
      <c r="B45" s="6">
        <f t="shared" si="13"/>
        <v>7.8000000000000034</v>
      </c>
      <c r="C45" s="6">
        <v>39</v>
      </c>
    </row>
    <row r="46" spans="1:3">
      <c r="A46" s="6">
        <f t="shared" si="2"/>
        <v>256.00000000000068</v>
      </c>
      <c r="B46" s="6">
        <f t="shared" si="13"/>
        <v>8.0000000000000036</v>
      </c>
      <c r="C46" s="7">
        <v>40</v>
      </c>
    </row>
    <row r="47" spans="1:3">
      <c r="A47" s="6">
        <f t="shared" si="2"/>
        <v>294.06677887924178</v>
      </c>
      <c r="B47" s="6">
        <f t="shared" si="13"/>
        <v>8.2000000000000046</v>
      </c>
      <c r="C47" s="6">
        <v>41</v>
      </c>
    </row>
    <row r="48" spans="1:3">
      <c r="A48" s="6">
        <f t="shared" si="2"/>
        <v>337.79402515786188</v>
      </c>
      <c r="B48" s="6">
        <f t="shared" si="13"/>
        <v>8.4000000000000039</v>
      </c>
      <c r="C48" s="6">
        <v>42</v>
      </c>
    </row>
    <row r="49" spans="1:3">
      <c r="A49" s="6">
        <f t="shared" si="2"/>
        <v>388.02344102666302</v>
      </c>
      <c r="B49" s="6">
        <f t="shared" si="13"/>
        <v>8.6000000000000032</v>
      </c>
      <c r="C49" s="6">
        <v>43</v>
      </c>
    </row>
    <row r="50" spans="1:3">
      <c r="A50" s="6">
        <f t="shared" si="2"/>
        <v>445.72188840761686</v>
      </c>
      <c r="B50" s="6">
        <f t="shared" si="13"/>
        <v>8.8000000000000043</v>
      </c>
      <c r="C50" s="6">
        <v>44</v>
      </c>
    </row>
    <row r="51" spans="1:3">
      <c r="A51" s="6">
        <f t="shared" si="2"/>
        <v>512.00000000000148</v>
      </c>
      <c r="B51" s="6">
        <f t="shared" si="13"/>
        <v>9.0000000000000036</v>
      </c>
      <c r="C51" s="6">
        <v>45</v>
      </c>
    </row>
    <row r="52" spans="1:3">
      <c r="A52" s="6">
        <f t="shared" si="2"/>
        <v>588.13355775848368</v>
      </c>
      <c r="B52" s="6">
        <f t="shared" si="13"/>
        <v>9.2000000000000046</v>
      </c>
      <c r="C52" s="6">
        <v>46</v>
      </c>
    </row>
    <row r="53" spans="1:3">
      <c r="A53" s="6">
        <f t="shared" si="2"/>
        <v>675.58805031572388</v>
      </c>
      <c r="B53" s="6">
        <f t="shared" si="13"/>
        <v>9.4000000000000039</v>
      </c>
      <c r="C53" s="6">
        <v>47</v>
      </c>
    </row>
    <row r="54" spans="1:3">
      <c r="A54" s="6">
        <f t="shared" si="2"/>
        <v>776.04688205332627</v>
      </c>
      <c r="B54" s="6">
        <f t="shared" si="13"/>
        <v>9.600000000000005</v>
      </c>
      <c r="C54" s="6">
        <v>48</v>
      </c>
    </row>
    <row r="55" spans="1:3">
      <c r="A55" s="6">
        <f t="shared" si="2"/>
        <v>891.44377681523406</v>
      </c>
      <c r="B55" s="6">
        <f t="shared" si="13"/>
        <v>9.800000000000006</v>
      </c>
      <c r="C55" s="6">
        <v>49</v>
      </c>
    </row>
    <row r="56" spans="1:3">
      <c r="A56" s="6">
        <f t="shared" si="2"/>
        <v>1024.0000000000034</v>
      </c>
      <c r="B56" s="6">
        <f t="shared" si="13"/>
        <v>10.000000000000005</v>
      </c>
      <c r="C56" s="7">
        <v>50</v>
      </c>
    </row>
    <row r="57" spans="1:3">
      <c r="A57" s="6">
        <f t="shared" si="2"/>
        <v>1176.2671155169678</v>
      </c>
      <c r="B57" s="6">
        <f t="shared" si="13"/>
        <v>10.200000000000005</v>
      </c>
      <c r="C57" s="6">
        <v>51</v>
      </c>
    </row>
    <row r="58" spans="1:3">
      <c r="A58" s="6">
        <f t="shared" si="2"/>
        <v>1351.1761006314484</v>
      </c>
      <c r="B58" s="6">
        <f t="shared" si="13"/>
        <v>10.400000000000006</v>
      </c>
      <c r="C58" s="6">
        <v>52</v>
      </c>
    </row>
    <row r="59" spans="1:3">
      <c r="A59" s="6">
        <f t="shared" si="2"/>
        <v>1552.093764106653</v>
      </c>
      <c r="B59" s="6">
        <f t="shared" si="13"/>
        <v>10.600000000000005</v>
      </c>
      <c r="C59" s="6">
        <v>53</v>
      </c>
    </row>
    <row r="60" spans="1:3">
      <c r="A60" s="6">
        <f t="shared" si="2"/>
        <v>1782.8875536304683</v>
      </c>
      <c r="B60" s="6">
        <f t="shared" si="13"/>
        <v>10.800000000000006</v>
      </c>
      <c r="C60" s="6">
        <v>54</v>
      </c>
    </row>
    <row r="61" spans="1:3">
      <c r="A61" s="6">
        <f t="shared" si="2"/>
        <v>2048.0000000000077</v>
      </c>
      <c r="B61" s="6">
        <f t="shared" si="13"/>
        <v>11.000000000000005</v>
      </c>
      <c r="C61" s="6">
        <v>55</v>
      </c>
    </row>
    <row r="62" spans="1:3">
      <c r="A62" s="6">
        <f t="shared" si="2"/>
        <v>2352.5342310339365</v>
      </c>
      <c r="B62" s="6">
        <f t="shared" si="13"/>
        <v>11.200000000000006</v>
      </c>
      <c r="C62" s="6">
        <v>56</v>
      </c>
    </row>
    <row r="63" spans="1:3">
      <c r="A63" s="6">
        <f t="shared" si="2"/>
        <v>2702.3522012628982</v>
      </c>
      <c r="B63" s="6">
        <f t="shared" si="13"/>
        <v>11.400000000000006</v>
      </c>
      <c r="C63" s="6">
        <v>57</v>
      </c>
    </row>
    <row r="64" spans="1:3">
      <c r="A64" s="6">
        <f t="shared" si="2"/>
        <v>3104.1875282133069</v>
      </c>
      <c r="B64" s="6">
        <f t="shared" si="13"/>
        <v>11.600000000000007</v>
      </c>
      <c r="C64" s="6">
        <v>58</v>
      </c>
    </row>
    <row r="65" spans="1:3">
      <c r="A65" s="6">
        <f t="shared" si="2"/>
        <v>3565.7751072609381</v>
      </c>
      <c r="B65" s="6">
        <f t="shared" si="13"/>
        <v>11.800000000000008</v>
      </c>
      <c r="C65" s="6">
        <v>59</v>
      </c>
    </row>
    <row r="66" spans="1:3">
      <c r="A66" s="6">
        <f t="shared" si="2"/>
        <v>4096.0000000000164</v>
      </c>
      <c r="B66" s="6">
        <f t="shared" si="13"/>
        <v>12.000000000000007</v>
      </c>
      <c r="C66" s="7">
        <v>60</v>
      </c>
    </row>
    <row r="67" spans="1:3">
      <c r="A67" s="6">
        <f t="shared" si="2"/>
        <v>4705.068462067874</v>
      </c>
      <c r="B67" s="6">
        <f t="shared" si="13"/>
        <v>12.200000000000006</v>
      </c>
      <c r="C67" s="6">
        <v>61</v>
      </c>
    </row>
    <row r="68" spans="1:3">
      <c r="A68" s="6">
        <f t="shared" si="2"/>
        <v>5404.7044025257965</v>
      </c>
      <c r="B68" s="6">
        <f t="shared" si="13"/>
        <v>12.400000000000007</v>
      </c>
      <c r="C68" s="6">
        <v>62</v>
      </c>
    </row>
    <row r="69" spans="1:3">
      <c r="A69" s="6">
        <f t="shared" si="2"/>
        <v>6208.3750564266165</v>
      </c>
      <c r="B69" s="6">
        <f t="shared" si="13"/>
        <v>12.600000000000007</v>
      </c>
      <c r="C69" s="6">
        <v>63</v>
      </c>
    </row>
    <row r="70" spans="1:3">
      <c r="A70" s="6">
        <f t="shared" si="2"/>
        <v>7131.5502145218798</v>
      </c>
      <c r="B70" s="6">
        <f t="shared" si="13"/>
        <v>12.800000000000008</v>
      </c>
      <c r="C70" s="6">
        <v>64</v>
      </c>
    </row>
    <row r="71" spans="1:3">
      <c r="A71" s="6">
        <f t="shared" ref="A71:A134" si="15">POWER($B$1,C71)</f>
        <v>8192.0000000000364</v>
      </c>
      <c r="B71" s="6">
        <f t="shared" si="13"/>
        <v>13.000000000000007</v>
      </c>
      <c r="C71" s="6">
        <v>65</v>
      </c>
    </row>
    <row r="72" spans="1:3">
      <c r="A72" s="6">
        <f t="shared" si="15"/>
        <v>9410.1369241357534</v>
      </c>
      <c r="B72" s="6">
        <f t="shared" ref="B72:B135" si="16">LOG(A72,2)</f>
        <v>13.200000000000006</v>
      </c>
      <c r="C72" s="6">
        <v>66</v>
      </c>
    </row>
    <row r="73" spans="1:3">
      <c r="A73" s="6">
        <f t="shared" si="15"/>
        <v>10809.408805051598</v>
      </c>
      <c r="B73" s="6">
        <f t="shared" si="16"/>
        <v>13.400000000000007</v>
      </c>
      <c r="C73" s="6">
        <v>67</v>
      </c>
    </row>
    <row r="74" spans="1:3">
      <c r="A74" s="6">
        <f t="shared" si="15"/>
        <v>12416.750112853239</v>
      </c>
      <c r="B74" s="6">
        <f t="shared" si="16"/>
        <v>13.600000000000007</v>
      </c>
      <c r="C74" s="6">
        <v>68</v>
      </c>
    </row>
    <row r="75" spans="1:3">
      <c r="A75" s="6">
        <f t="shared" si="15"/>
        <v>14263.100429043763</v>
      </c>
      <c r="B75" s="6">
        <f t="shared" si="16"/>
        <v>13.800000000000008</v>
      </c>
      <c r="C75" s="6">
        <v>69</v>
      </c>
    </row>
    <row r="76" spans="1:3">
      <c r="A76" s="6">
        <f t="shared" si="15"/>
        <v>16384.000000000076</v>
      </c>
      <c r="B76" s="6">
        <f t="shared" si="16"/>
        <v>14.000000000000007</v>
      </c>
      <c r="C76" s="7">
        <v>70</v>
      </c>
    </row>
    <row r="77" spans="1:3">
      <c r="A77" s="6">
        <f t="shared" si="15"/>
        <v>18820.27384827151</v>
      </c>
      <c r="B77" s="6">
        <f t="shared" si="16"/>
        <v>14.200000000000008</v>
      </c>
      <c r="C77" s="6">
        <v>71</v>
      </c>
    </row>
    <row r="78" spans="1:3">
      <c r="A78" s="6">
        <f t="shared" si="15"/>
        <v>21618.817610103204</v>
      </c>
      <c r="B78" s="6">
        <f t="shared" si="16"/>
        <v>14.400000000000007</v>
      </c>
      <c r="C78" s="6">
        <v>72</v>
      </c>
    </row>
    <row r="79" spans="1:3">
      <c r="A79" s="6">
        <f t="shared" si="15"/>
        <v>24833.500225706484</v>
      </c>
      <c r="B79" s="6">
        <f t="shared" si="16"/>
        <v>14.600000000000007</v>
      </c>
      <c r="C79" s="6">
        <v>73</v>
      </c>
    </row>
    <row r="80" spans="1:3">
      <c r="A80" s="6">
        <f t="shared" si="15"/>
        <v>28526.200858087537</v>
      </c>
      <c r="B80" s="6">
        <f t="shared" si="16"/>
        <v>14.800000000000008</v>
      </c>
      <c r="C80" s="6">
        <v>74</v>
      </c>
    </row>
    <row r="81" spans="1:3">
      <c r="A81" s="6">
        <f t="shared" si="15"/>
        <v>32768.00000000016</v>
      </c>
      <c r="B81" s="6">
        <f t="shared" si="16"/>
        <v>15.000000000000007</v>
      </c>
      <c r="C81" s="6">
        <v>75</v>
      </c>
    </row>
    <row r="82" spans="1:3">
      <c r="A82" s="6">
        <f t="shared" si="15"/>
        <v>37640.547696543035</v>
      </c>
      <c r="B82" s="6">
        <f t="shared" si="16"/>
        <v>15.200000000000008</v>
      </c>
      <c r="C82" s="6">
        <v>76</v>
      </c>
    </row>
    <row r="83" spans="1:3">
      <c r="A83" s="6">
        <f t="shared" si="15"/>
        <v>43237.635220206423</v>
      </c>
      <c r="B83" s="6">
        <f t="shared" si="16"/>
        <v>15.400000000000007</v>
      </c>
      <c r="C83" s="6">
        <v>77</v>
      </c>
    </row>
    <row r="84" spans="1:3">
      <c r="A84" s="6">
        <f t="shared" si="15"/>
        <v>49667.000451412976</v>
      </c>
      <c r="B84" s="6">
        <f t="shared" si="16"/>
        <v>15.600000000000007</v>
      </c>
      <c r="C84" s="6">
        <v>78</v>
      </c>
    </row>
    <row r="85" spans="1:3">
      <c r="A85" s="6">
        <f t="shared" si="15"/>
        <v>57052.401716175089</v>
      </c>
      <c r="B85" s="6">
        <f t="shared" si="16"/>
        <v>15.800000000000008</v>
      </c>
      <c r="C85" s="6">
        <v>79</v>
      </c>
    </row>
    <row r="86" spans="1:3">
      <c r="A86" s="6">
        <f t="shared" si="15"/>
        <v>65536.000000000349</v>
      </c>
      <c r="B86" s="6">
        <f t="shared" si="16"/>
        <v>16.000000000000007</v>
      </c>
      <c r="C86" s="7">
        <v>80</v>
      </c>
    </row>
    <row r="87" spans="1:3">
      <c r="A87" s="6">
        <f t="shared" si="15"/>
        <v>75281.0953930861</v>
      </c>
      <c r="B87" s="6">
        <f t="shared" si="16"/>
        <v>16.200000000000006</v>
      </c>
      <c r="C87" s="6">
        <v>81</v>
      </c>
    </row>
    <row r="88" spans="1:3">
      <c r="A88" s="6">
        <f t="shared" si="15"/>
        <v>86475.270440412874</v>
      </c>
      <c r="B88" s="6">
        <f t="shared" si="16"/>
        <v>16.400000000000009</v>
      </c>
      <c r="C88" s="6">
        <v>82</v>
      </c>
    </row>
    <row r="89" spans="1:3">
      <c r="A89" s="6">
        <f t="shared" si="15"/>
        <v>99334.000902825996</v>
      </c>
      <c r="B89" s="6">
        <f t="shared" si="16"/>
        <v>16.600000000000009</v>
      </c>
      <c r="C89" s="6">
        <v>83</v>
      </c>
    </row>
    <row r="90" spans="1:3">
      <c r="A90" s="6">
        <f t="shared" si="15"/>
        <v>114104.80343235022</v>
      </c>
      <c r="B90" s="6">
        <f t="shared" si="16"/>
        <v>16.800000000000008</v>
      </c>
      <c r="C90" s="6">
        <v>84</v>
      </c>
    </row>
    <row r="91" spans="1:3">
      <c r="A91" s="6">
        <f t="shared" si="15"/>
        <v>131072.00000000073</v>
      </c>
      <c r="B91" s="6">
        <f t="shared" si="16"/>
        <v>17.000000000000007</v>
      </c>
      <c r="C91" s="6">
        <v>85</v>
      </c>
    </row>
    <row r="92" spans="1:3">
      <c r="A92" s="6">
        <f t="shared" si="15"/>
        <v>150562.19078617223</v>
      </c>
      <c r="B92" s="6">
        <f t="shared" si="16"/>
        <v>17.200000000000006</v>
      </c>
      <c r="C92" s="6">
        <v>86</v>
      </c>
    </row>
    <row r="93" spans="1:3">
      <c r="A93" s="6">
        <f t="shared" si="15"/>
        <v>172950.54088082581</v>
      </c>
      <c r="B93" s="6">
        <f t="shared" si="16"/>
        <v>17.400000000000009</v>
      </c>
      <c r="C93" s="6">
        <v>87</v>
      </c>
    </row>
    <row r="94" spans="1:3">
      <c r="A94" s="6">
        <f t="shared" si="15"/>
        <v>198668.00180565205</v>
      </c>
      <c r="B94" s="6">
        <f t="shared" si="16"/>
        <v>17.600000000000009</v>
      </c>
      <c r="C94" s="6">
        <v>88</v>
      </c>
    </row>
    <row r="95" spans="1:3">
      <c r="A95" s="6">
        <f t="shared" si="15"/>
        <v>228209.60686470056</v>
      </c>
      <c r="B95" s="6">
        <f t="shared" si="16"/>
        <v>17.800000000000011</v>
      </c>
      <c r="C95" s="6">
        <v>89</v>
      </c>
    </row>
    <row r="96" spans="1:3">
      <c r="A96" s="6">
        <f t="shared" si="15"/>
        <v>262144.00000000157</v>
      </c>
      <c r="B96" s="6">
        <f t="shared" si="16"/>
        <v>18.000000000000007</v>
      </c>
      <c r="C96" s="7">
        <v>90</v>
      </c>
    </row>
    <row r="97" spans="1:3">
      <c r="A97" s="6">
        <f t="shared" si="15"/>
        <v>301124.38157234452</v>
      </c>
      <c r="B97" s="6">
        <f t="shared" si="16"/>
        <v>18.200000000000006</v>
      </c>
      <c r="C97" s="6">
        <v>91</v>
      </c>
    </row>
    <row r="98" spans="1:3">
      <c r="A98" s="6">
        <f t="shared" si="15"/>
        <v>345901.08176165173</v>
      </c>
      <c r="B98" s="6">
        <f t="shared" si="16"/>
        <v>18.400000000000009</v>
      </c>
      <c r="C98" s="6">
        <v>92</v>
      </c>
    </row>
    <row r="99" spans="1:3">
      <c r="A99" s="6">
        <f t="shared" si="15"/>
        <v>397336.00361130427</v>
      </c>
      <c r="B99" s="6">
        <f t="shared" si="16"/>
        <v>18.600000000000012</v>
      </c>
      <c r="C99" s="6">
        <v>93</v>
      </c>
    </row>
    <row r="100" spans="1:3">
      <c r="A100" s="6">
        <f t="shared" si="15"/>
        <v>456419.21372940112</v>
      </c>
      <c r="B100" s="6">
        <f t="shared" si="16"/>
        <v>18.800000000000011</v>
      </c>
      <c r="C100" s="6">
        <v>94</v>
      </c>
    </row>
    <row r="101" spans="1:3">
      <c r="A101" s="6">
        <f t="shared" si="15"/>
        <v>524288.00000000338</v>
      </c>
      <c r="B101" s="6">
        <f t="shared" si="16"/>
        <v>19.000000000000011</v>
      </c>
      <c r="C101" s="6">
        <v>95</v>
      </c>
    </row>
    <row r="102" spans="1:3">
      <c r="A102" s="6">
        <f t="shared" si="15"/>
        <v>602248.76314468938</v>
      </c>
      <c r="B102" s="6">
        <f t="shared" si="16"/>
        <v>19.20000000000001</v>
      </c>
      <c r="C102" s="6">
        <v>96</v>
      </c>
    </row>
    <row r="103" spans="1:3">
      <c r="A103" s="6">
        <f t="shared" si="15"/>
        <v>691802.16352330381</v>
      </c>
      <c r="B103" s="6">
        <f t="shared" si="16"/>
        <v>19.400000000000009</v>
      </c>
      <c r="C103" s="6">
        <v>97</v>
      </c>
    </row>
    <row r="104" spans="1:3">
      <c r="A104" s="6">
        <f t="shared" si="15"/>
        <v>794672.00722260878</v>
      </c>
      <c r="B104" s="6">
        <f t="shared" si="16"/>
        <v>19.600000000000012</v>
      </c>
      <c r="C104" s="6">
        <v>98</v>
      </c>
    </row>
    <row r="105" spans="1:3">
      <c r="A105" s="6">
        <f t="shared" si="15"/>
        <v>912838.42745880282</v>
      </c>
      <c r="B105" s="6">
        <f t="shared" si="16"/>
        <v>19.800000000000011</v>
      </c>
      <c r="C105" s="6">
        <v>99</v>
      </c>
    </row>
    <row r="106" spans="1:3">
      <c r="A106" s="6">
        <f t="shared" si="15"/>
        <v>1048576.000000007</v>
      </c>
      <c r="B106" s="6">
        <f t="shared" si="16"/>
        <v>20.000000000000011</v>
      </c>
      <c r="C106" s="7">
        <v>100</v>
      </c>
    </row>
    <row r="107" spans="1:3">
      <c r="A107" s="6">
        <f t="shared" si="15"/>
        <v>1204497.526289379</v>
      </c>
      <c r="B107" s="6">
        <f t="shared" si="16"/>
        <v>20.20000000000001</v>
      </c>
      <c r="C107" s="6">
        <v>101</v>
      </c>
    </row>
    <row r="108" spans="1:3">
      <c r="A108" s="6">
        <f t="shared" si="15"/>
        <v>1383604.3270466076</v>
      </c>
      <c r="B108" s="6">
        <f t="shared" si="16"/>
        <v>20.400000000000009</v>
      </c>
      <c r="C108" s="6">
        <v>102</v>
      </c>
    </row>
    <row r="109" spans="1:3">
      <c r="A109" s="6">
        <f t="shared" si="15"/>
        <v>1589344.0144452183</v>
      </c>
      <c r="B109" s="6">
        <f t="shared" si="16"/>
        <v>20.600000000000012</v>
      </c>
      <c r="C109" s="6">
        <v>103</v>
      </c>
    </row>
    <row r="110" spans="1:3">
      <c r="A110" s="6">
        <f t="shared" si="15"/>
        <v>1825676.8549176061</v>
      </c>
      <c r="B110" s="6">
        <f t="shared" si="16"/>
        <v>20.800000000000011</v>
      </c>
      <c r="C110" s="6">
        <v>104</v>
      </c>
    </row>
    <row r="111" spans="1:3">
      <c r="A111" s="6">
        <f t="shared" si="15"/>
        <v>2097152.0000000149</v>
      </c>
      <c r="B111" s="6">
        <f t="shared" si="16"/>
        <v>21.000000000000011</v>
      </c>
      <c r="C111" s="6">
        <v>105</v>
      </c>
    </row>
    <row r="112" spans="1:3">
      <c r="A112" s="6">
        <f t="shared" si="15"/>
        <v>2408995.0525787589</v>
      </c>
      <c r="B112" s="6">
        <f t="shared" si="16"/>
        <v>21.20000000000001</v>
      </c>
      <c r="C112" s="6">
        <v>106</v>
      </c>
    </row>
    <row r="113" spans="1:3">
      <c r="A113" s="6">
        <f t="shared" si="15"/>
        <v>2767208.6540932166</v>
      </c>
      <c r="B113" s="6">
        <f t="shared" si="16"/>
        <v>21.400000000000013</v>
      </c>
      <c r="C113" s="6">
        <v>107</v>
      </c>
    </row>
    <row r="114" spans="1:3">
      <c r="A114" s="6">
        <f t="shared" si="15"/>
        <v>3178688.0288904374</v>
      </c>
      <c r="B114" s="6">
        <f t="shared" si="16"/>
        <v>21.600000000000012</v>
      </c>
      <c r="C114" s="6">
        <v>108</v>
      </c>
    </row>
    <row r="115" spans="1:3">
      <c r="A115" s="6">
        <f t="shared" si="15"/>
        <v>3651353.7098352131</v>
      </c>
      <c r="B115" s="6">
        <f t="shared" si="16"/>
        <v>21.800000000000011</v>
      </c>
      <c r="C115" s="6">
        <v>109</v>
      </c>
    </row>
    <row r="116" spans="1:3">
      <c r="A116" s="6">
        <f t="shared" si="15"/>
        <v>4194304.0000000307</v>
      </c>
      <c r="B116" s="6">
        <f t="shared" si="16"/>
        <v>22.000000000000011</v>
      </c>
      <c r="C116" s="7">
        <v>110</v>
      </c>
    </row>
    <row r="117" spans="1:3">
      <c r="A117" s="6">
        <f t="shared" si="15"/>
        <v>4817990.1051575188</v>
      </c>
      <c r="B117" s="6">
        <f t="shared" si="16"/>
        <v>22.20000000000001</v>
      </c>
      <c r="C117" s="6">
        <v>111</v>
      </c>
    </row>
    <row r="118" spans="1:3">
      <c r="A118" s="6">
        <f t="shared" si="15"/>
        <v>5534417.3081864351</v>
      </c>
      <c r="B118" s="6">
        <f t="shared" si="16"/>
        <v>22.400000000000013</v>
      </c>
      <c r="C118" s="6">
        <v>112</v>
      </c>
    </row>
    <row r="119" spans="1:3">
      <c r="A119" s="6">
        <f t="shared" si="15"/>
        <v>6357376.0577808768</v>
      </c>
      <c r="B119" s="6">
        <f t="shared" si="16"/>
        <v>22.600000000000012</v>
      </c>
      <c r="C119" s="6">
        <v>113</v>
      </c>
    </row>
    <row r="120" spans="1:3">
      <c r="A120" s="6">
        <f t="shared" si="15"/>
        <v>7302707.4196704291</v>
      </c>
      <c r="B120" s="6">
        <f t="shared" si="16"/>
        <v>22.800000000000011</v>
      </c>
      <c r="C120" s="6">
        <v>114</v>
      </c>
    </row>
    <row r="121" spans="1:3">
      <c r="A121" s="6">
        <f t="shared" si="15"/>
        <v>8388608.0000000652</v>
      </c>
      <c r="B121" s="6">
        <f t="shared" si="16"/>
        <v>23.000000000000011</v>
      </c>
      <c r="C121" s="6">
        <v>115</v>
      </c>
    </row>
    <row r="122" spans="1:3">
      <c r="A122" s="6">
        <f t="shared" si="15"/>
        <v>9635980.2103150431</v>
      </c>
      <c r="B122" s="6">
        <f t="shared" si="16"/>
        <v>23.200000000000014</v>
      </c>
      <c r="C122" s="6">
        <v>116</v>
      </c>
    </row>
    <row r="123" spans="1:3">
      <c r="A123" s="6">
        <f t="shared" si="15"/>
        <v>11068834.616372872</v>
      </c>
      <c r="B123" s="6">
        <f t="shared" si="16"/>
        <v>23.400000000000013</v>
      </c>
      <c r="C123" s="6">
        <v>117</v>
      </c>
    </row>
    <row r="124" spans="1:3">
      <c r="A124" s="6">
        <f t="shared" si="15"/>
        <v>12714752.115561755</v>
      </c>
      <c r="B124" s="6">
        <f t="shared" si="16"/>
        <v>23.600000000000016</v>
      </c>
      <c r="C124" s="6">
        <v>118</v>
      </c>
    </row>
    <row r="125" spans="1:3">
      <c r="A125" s="6">
        <f t="shared" si="15"/>
        <v>14605414.839340866</v>
      </c>
      <c r="B125" s="6">
        <f t="shared" si="16"/>
        <v>23.800000000000011</v>
      </c>
      <c r="C125" s="6">
        <v>119</v>
      </c>
    </row>
    <row r="126" spans="1:3">
      <c r="A126" s="6">
        <f t="shared" si="15"/>
        <v>16777216.000000134</v>
      </c>
      <c r="B126" s="6">
        <f t="shared" si="16"/>
        <v>24.000000000000014</v>
      </c>
      <c r="C126" s="7">
        <v>120</v>
      </c>
    </row>
    <row r="127" spans="1:3">
      <c r="A127" s="6">
        <f t="shared" si="15"/>
        <v>19271960.420630097</v>
      </c>
      <c r="B127" s="6">
        <f t="shared" si="16"/>
        <v>24.20000000000001</v>
      </c>
      <c r="C127" s="6">
        <v>121</v>
      </c>
    </row>
    <row r="128" spans="1:3">
      <c r="A128" s="6">
        <f t="shared" si="15"/>
        <v>22137669.232745752</v>
      </c>
      <c r="B128" s="6">
        <f t="shared" si="16"/>
        <v>24.400000000000013</v>
      </c>
      <c r="C128" s="6">
        <v>122</v>
      </c>
    </row>
    <row r="129" spans="1:3">
      <c r="A129" s="6">
        <f t="shared" si="15"/>
        <v>25429504.231123522</v>
      </c>
      <c r="B129" s="6">
        <f t="shared" si="16"/>
        <v>24.600000000000012</v>
      </c>
      <c r="C129" s="6">
        <v>123</v>
      </c>
    </row>
    <row r="130" spans="1:3">
      <c r="A130" s="6">
        <f t="shared" si="15"/>
        <v>29210829.678681735</v>
      </c>
      <c r="B130" s="6">
        <f t="shared" si="16"/>
        <v>24.800000000000015</v>
      </c>
      <c r="C130" s="6">
        <v>124</v>
      </c>
    </row>
    <row r="131" spans="1:3">
      <c r="A131" s="6">
        <f t="shared" si="15"/>
        <v>33554432.000000276</v>
      </c>
      <c r="B131" s="6">
        <f t="shared" si="16"/>
        <v>25.000000000000011</v>
      </c>
      <c r="C131" s="6">
        <v>125</v>
      </c>
    </row>
    <row r="132" spans="1:3">
      <c r="A132" s="6">
        <f t="shared" si="15"/>
        <v>38543920.841260195</v>
      </c>
      <c r="B132" s="6">
        <f t="shared" si="16"/>
        <v>25.200000000000014</v>
      </c>
      <c r="C132" s="6">
        <v>126</v>
      </c>
    </row>
    <row r="133" spans="1:3">
      <c r="A133" s="6">
        <f t="shared" si="15"/>
        <v>44275338.465491526</v>
      </c>
      <c r="B133" s="6">
        <f t="shared" si="16"/>
        <v>25.400000000000013</v>
      </c>
      <c r="C133" s="6">
        <v>127</v>
      </c>
    </row>
    <row r="134" spans="1:3">
      <c r="A134" s="6">
        <f t="shared" si="15"/>
        <v>50859008.462247066</v>
      </c>
      <c r="B134" s="6">
        <f t="shared" si="16"/>
        <v>25.600000000000016</v>
      </c>
      <c r="C134" s="6">
        <v>128</v>
      </c>
    </row>
    <row r="135" spans="1:3">
      <c r="A135" s="6">
        <f t="shared" ref="A135:A198" si="17">POWER($B$1,C135)</f>
        <v>58421659.357363492</v>
      </c>
      <c r="B135" s="6">
        <f t="shared" si="16"/>
        <v>25.800000000000011</v>
      </c>
      <c r="C135" s="6">
        <v>129</v>
      </c>
    </row>
    <row r="136" spans="1:3">
      <c r="A136" s="6">
        <f t="shared" si="17"/>
        <v>67108864.000000581</v>
      </c>
      <c r="B136" s="6">
        <f t="shared" ref="B136:B199" si="18">LOG(A136,2)</f>
        <v>26.000000000000014</v>
      </c>
      <c r="C136" s="7">
        <v>130</v>
      </c>
    </row>
    <row r="137" spans="1:3">
      <c r="A137" s="6">
        <f t="shared" si="17"/>
        <v>77087841.682520419</v>
      </c>
      <c r="B137" s="6">
        <f t="shared" si="18"/>
        <v>26.200000000000014</v>
      </c>
      <c r="C137" s="6">
        <v>131</v>
      </c>
    </row>
    <row r="138" spans="1:3">
      <c r="A138" s="6">
        <f t="shared" si="17"/>
        <v>88550676.930983081</v>
      </c>
      <c r="B138" s="6">
        <f t="shared" si="18"/>
        <v>26.400000000000013</v>
      </c>
      <c r="C138" s="6">
        <v>132</v>
      </c>
    </row>
    <row r="139" spans="1:3">
      <c r="A139" s="6">
        <f t="shared" si="17"/>
        <v>101718016.92449416</v>
      </c>
      <c r="B139" s="6">
        <f t="shared" si="18"/>
        <v>26.600000000000012</v>
      </c>
      <c r="C139" s="6">
        <v>133</v>
      </c>
    </row>
    <row r="140" spans="1:3">
      <c r="A140" s="6">
        <f t="shared" si="17"/>
        <v>116843318.71472701</v>
      </c>
      <c r="B140" s="6">
        <f t="shared" si="18"/>
        <v>26.800000000000015</v>
      </c>
      <c r="C140" s="6">
        <v>134</v>
      </c>
    </row>
    <row r="141" spans="1:3">
      <c r="A141" s="6">
        <f t="shared" si="17"/>
        <v>134217728.00000122</v>
      </c>
      <c r="B141" s="6">
        <f t="shared" si="18"/>
        <v>27.000000000000011</v>
      </c>
      <c r="C141" s="6">
        <v>135</v>
      </c>
    </row>
    <row r="142" spans="1:3">
      <c r="A142" s="6">
        <f t="shared" si="17"/>
        <v>154175683.3650409</v>
      </c>
      <c r="B142" s="6">
        <f t="shared" si="18"/>
        <v>27.200000000000014</v>
      </c>
      <c r="C142" s="6">
        <v>136</v>
      </c>
    </row>
    <row r="143" spans="1:3">
      <c r="A143" s="6">
        <f t="shared" si="17"/>
        <v>177101353.86196622</v>
      </c>
      <c r="B143" s="6">
        <f t="shared" si="18"/>
        <v>27.400000000000013</v>
      </c>
      <c r="C143" s="6">
        <v>137</v>
      </c>
    </row>
    <row r="144" spans="1:3">
      <c r="A144" s="6">
        <f t="shared" si="17"/>
        <v>203436033.84898841</v>
      </c>
      <c r="B144" s="6">
        <f t="shared" si="18"/>
        <v>27.600000000000016</v>
      </c>
      <c r="C144" s="6">
        <v>138</v>
      </c>
    </row>
    <row r="145" spans="1:3">
      <c r="A145" s="6">
        <f t="shared" si="17"/>
        <v>233686637.42945412</v>
      </c>
      <c r="B145" s="6">
        <f t="shared" si="18"/>
        <v>27.800000000000011</v>
      </c>
      <c r="C145" s="6">
        <v>139</v>
      </c>
    </row>
    <row r="146" spans="1:3">
      <c r="A146" s="6">
        <f t="shared" si="17"/>
        <v>268435456.0000025</v>
      </c>
      <c r="B146" s="6">
        <f t="shared" si="18"/>
        <v>28.000000000000014</v>
      </c>
      <c r="C146" s="7">
        <v>140</v>
      </c>
    </row>
    <row r="147" spans="1:3">
      <c r="A147" s="6">
        <f t="shared" si="17"/>
        <v>308351366.73008186</v>
      </c>
      <c r="B147" s="6">
        <f t="shared" si="18"/>
        <v>28.200000000000014</v>
      </c>
      <c r="C147" s="6">
        <v>141</v>
      </c>
    </row>
    <row r="148" spans="1:3">
      <c r="A148" s="6">
        <f t="shared" si="17"/>
        <v>354202707.7239325</v>
      </c>
      <c r="B148" s="6">
        <f t="shared" si="18"/>
        <v>28.400000000000016</v>
      </c>
      <c r="C148" s="6">
        <v>142</v>
      </c>
    </row>
    <row r="149" spans="1:3">
      <c r="A149" s="6">
        <f t="shared" si="17"/>
        <v>406872067.69797689</v>
      </c>
      <c r="B149" s="6">
        <f t="shared" si="18"/>
        <v>28.600000000000012</v>
      </c>
      <c r="C149" s="6">
        <v>143</v>
      </c>
    </row>
    <row r="150" spans="1:3">
      <c r="A150" s="6">
        <f t="shared" si="17"/>
        <v>467373274.85890841</v>
      </c>
      <c r="B150" s="6">
        <f t="shared" si="18"/>
        <v>28.800000000000015</v>
      </c>
      <c r="C150" s="6">
        <v>144</v>
      </c>
    </row>
    <row r="151" spans="1:3">
      <c r="A151" s="6">
        <f t="shared" si="17"/>
        <v>536870912.00000525</v>
      </c>
      <c r="B151" s="6">
        <f t="shared" si="18"/>
        <v>29.000000000000018</v>
      </c>
      <c r="C151" s="6">
        <v>145</v>
      </c>
    </row>
    <row r="152" spans="1:3">
      <c r="A152" s="6">
        <f t="shared" si="17"/>
        <v>616702733.46016395</v>
      </c>
      <c r="B152" s="6">
        <f t="shared" si="18"/>
        <v>29.200000000000014</v>
      </c>
      <c r="C152" s="6">
        <v>146</v>
      </c>
    </row>
    <row r="153" spans="1:3">
      <c r="A153" s="6">
        <f t="shared" si="17"/>
        <v>708405415.44786537</v>
      </c>
      <c r="B153" s="6">
        <f t="shared" si="18"/>
        <v>29.400000000000016</v>
      </c>
      <c r="C153" s="6">
        <v>147</v>
      </c>
    </row>
    <row r="154" spans="1:3">
      <c r="A154" s="6">
        <f t="shared" si="17"/>
        <v>813744135.39595413</v>
      </c>
      <c r="B154" s="6">
        <f t="shared" si="18"/>
        <v>29.600000000000016</v>
      </c>
      <c r="C154" s="6">
        <v>148</v>
      </c>
    </row>
    <row r="155" spans="1:3">
      <c r="A155" s="6">
        <f t="shared" si="17"/>
        <v>934746549.71781695</v>
      </c>
      <c r="B155" s="6">
        <f t="shared" si="18"/>
        <v>29.800000000000018</v>
      </c>
      <c r="C155" s="6">
        <v>149</v>
      </c>
    </row>
    <row r="156" spans="1:3">
      <c r="A156" s="6">
        <f t="shared" si="17"/>
        <v>1073741824.0000107</v>
      </c>
      <c r="B156" s="6">
        <f t="shared" si="18"/>
        <v>30.000000000000014</v>
      </c>
      <c r="C156" s="7">
        <v>150</v>
      </c>
    </row>
    <row r="157" spans="1:3">
      <c r="A157" s="6">
        <f t="shared" si="17"/>
        <v>1233405466.9203284</v>
      </c>
      <c r="B157" s="6">
        <f t="shared" si="18"/>
        <v>30.200000000000017</v>
      </c>
      <c r="C157" s="6">
        <v>151</v>
      </c>
    </row>
    <row r="158" spans="1:3">
      <c r="A158" s="6">
        <f t="shared" si="17"/>
        <v>1416810830.895731</v>
      </c>
      <c r="B158" s="6">
        <f t="shared" si="18"/>
        <v>30.400000000000016</v>
      </c>
      <c r="C158" s="6">
        <v>152</v>
      </c>
    </row>
    <row r="159" spans="1:3">
      <c r="A159" s="6">
        <f t="shared" si="17"/>
        <v>1627488270.791909</v>
      </c>
      <c r="B159" s="6">
        <f t="shared" si="18"/>
        <v>30.600000000000019</v>
      </c>
      <c r="C159" s="6">
        <v>153</v>
      </c>
    </row>
    <row r="160" spans="1:3">
      <c r="A160" s="6">
        <f t="shared" si="17"/>
        <v>1869493099.4356346</v>
      </c>
      <c r="B160" s="6">
        <f t="shared" si="18"/>
        <v>30.800000000000015</v>
      </c>
      <c r="C160" s="6">
        <v>154</v>
      </c>
    </row>
    <row r="161" spans="1:3">
      <c r="A161" s="6">
        <f t="shared" si="17"/>
        <v>2147483648.0000219</v>
      </c>
      <c r="B161" s="6">
        <f t="shared" si="18"/>
        <v>31.000000000000018</v>
      </c>
      <c r="C161" s="6">
        <v>155</v>
      </c>
    </row>
    <row r="162" spans="1:3">
      <c r="A162" s="6">
        <f t="shared" si="17"/>
        <v>2466810933.8406577</v>
      </c>
      <c r="B162" s="6">
        <f t="shared" si="18"/>
        <v>31.200000000000014</v>
      </c>
      <c r="C162" s="6">
        <v>156</v>
      </c>
    </row>
    <row r="163" spans="1:3">
      <c r="A163" s="6">
        <f t="shared" si="17"/>
        <v>2833621661.7914634</v>
      </c>
      <c r="B163" s="6">
        <f t="shared" si="18"/>
        <v>31.400000000000016</v>
      </c>
      <c r="C163" s="6">
        <v>157</v>
      </c>
    </row>
    <row r="164" spans="1:3">
      <c r="A164" s="6">
        <f t="shared" si="17"/>
        <v>3254976541.583818</v>
      </c>
      <c r="B164" s="6">
        <f t="shared" si="18"/>
        <v>31.600000000000016</v>
      </c>
      <c r="C164" s="6">
        <v>158</v>
      </c>
    </row>
    <row r="165" spans="1:3">
      <c r="A165" s="6">
        <f t="shared" si="17"/>
        <v>3738986198.8712707</v>
      </c>
      <c r="B165" s="6">
        <f t="shared" si="18"/>
        <v>31.800000000000018</v>
      </c>
      <c r="C165" s="6">
        <v>159</v>
      </c>
    </row>
    <row r="166" spans="1:3">
      <c r="A166" s="6">
        <f t="shared" si="17"/>
        <v>4294967296.0000458</v>
      </c>
      <c r="B166" s="6">
        <f t="shared" si="18"/>
        <v>32.000000000000014</v>
      </c>
      <c r="C166" s="7">
        <v>160</v>
      </c>
    </row>
    <row r="167" spans="1:3">
      <c r="A167" s="6">
        <f t="shared" si="17"/>
        <v>4933621867.6813173</v>
      </c>
      <c r="B167" s="6">
        <f t="shared" si="18"/>
        <v>32.200000000000017</v>
      </c>
      <c r="C167" s="6">
        <v>161</v>
      </c>
    </row>
    <row r="168" spans="1:3">
      <c r="A168" s="6">
        <f t="shared" si="17"/>
        <v>5667243323.5829287</v>
      </c>
      <c r="B168" s="6">
        <f t="shared" si="18"/>
        <v>32.400000000000013</v>
      </c>
      <c r="C168" s="6">
        <v>162</v>
      </c>
    </row>
    <row r="169" spans="1:3">
      <c r="A169" s="6">
        <f t="shared" si="17"/>
        <v>6509953083.1676407</v>
      </c>
      <c r="B169" s="6">
        <f t="shared" si="18"/>
        <v>32.600000000000016</v>
      </c>
      <c r="C169" s="6">
        <v>163</v>
      </c>
    </row>
    <row r="170" spans="1:3">
      <c r="A170" s="6">
        <f t="shared" si="17"/>
        <v>7477972397.7425442</v>
      </c>
      <c r="B170" s="6">
        <f t="shared" si="18"/>
        <v>32.800000000000018</v>
      </c>
      <c r="C170" s="6">
        <v>164</v>
      </c>
    </row>
    <row r="171" spans="1:3">
      <c r="A171" s="6">
        <f t="shared" si="17"/>
        <v>8589934592.0000935</v>
      </c>
      <c r="B171" s="6">
        <f t="shared" si="18"/>
        <v>33.000000000000021</v>
      </c>
      <c r="C171" s="6">
        <v>165</v>
      </c>
    </row>
    <row r="172" spans="1:3">
      <c r="A172" s="6">
        <f t="shared" si="17"/>
        <v>9867243735.3626366</v>
      </c>
      <c r="B172" s="6">
        <f t="shared" si="18"/>
        <v>33.200000000000017</v>
      </c>
      <c r="C172" s="6">
        <v>166</v>
      </c>
    </row>
    <row r="173" spans="1:3">
      <c r="A173" s="6">
        <f t="shared" si="17"/>
        <v>11334486647.165861</v>
      </c>
      <c r="B173" s="6">
        <f t="shared" si="18"/>
        <v>33.40000000000002</v>
      </c>
      <c r="C173" s="6">
        <v>167</v>
      </c>
    </row>
    <row r="174" spans="1:3">
      <c r="A174" s="6">
        <f t="shared" si="17"/>
        <v>13019906166.335283</v>
      </c>
      <c r="B174" s="6">
        <f t="shared" si="18"/>
        <v>33.600000000000016</v>
      </c>
      <c r="C174" s="6">
        <v>168</v>
      </c>
    </row>
    <row r="175" spans="1:3">
      <c r="A175" s="6">
        <f t="shared" si="17"/>
        <v>14955944795.485094</v>
      </c>
      <c r="B175" s="6">
        <f t="shared" si="18"/>
        <v>33.800000000000018</v>
      </c>
      <c r="C175" s="6">
        <v>169</v>
      </c>
    </row>
    <row r="176" spans="1:3">
      <c r="A176" s="6">
        <f t="shared" si="17"/>
        <v>17179869184.000195</v>
      </c>
      <c r="B176" s="6">
        <f t="shared" si="18"/>
        <v>34.000000000000014</v>
      </c>
      <c r="C176" s="7">
        <v>170</v>
      </c>
    </row>
    <row r="177" spans="1:3">
      <c r="A177" s="6">
        <f t="shared" si="17"/>
        <v>19734487470.725281</v>
      </c>
      <c r="B177" s="6">
        <f t="shared" si="18"/>
        <v>34.200000000000017</v>
      </c>
      <c r="C177" s="6">
        <v>171</v>
      </c>
    </row>
    <row r="178" spans="1:3">
      <c r="A178" s="6">
        <f t="shared" si="17"/>
        <v>22668973294.33173</v>
      </c>
      <c r="B178" s="6">
        <f t="shared" si="18"/>
        <v>34.400000000000013</v>
      </c>
      <c r="C178" s="6">
        <v>172</v>
      </c>
    </row>
    <row r="179" spans="1:3">
      <c r="A179" s="6">
        <f t="shared" si="17"/>
        <v>26039812332.670574</v>
      </c>
      <c r="B179" s="6">
        <f t="shared" si="18"/>
        <v>34.600000000000016</v>
      </c>
      <c r="C179" s="6">
        <v>173</v>
      </c>
    </row>
    <row r="180" spans="1:3">
      <c r="A180" s="6">
        <f t="shared" si="17"/>
        <v>29911889590.970196</v>
      </c>
      <c r="B180" s="6">
        <f t="shared" si="18"/>
        <v>34.800000000000018</v>
      </c>
      <c r="C180" s="6">
        <v>174</v>
      </c>
    </row>
    <row r="181" spans="1:3">
      <c r="A181" s="6">
        <f t="shared" si="17"/>
        <v>34359738368.000397</v>
      </c>
      <c r="B181" s="6">
        <f t="shared" si="18"/>
        <v>35.000000000000021</v>
      </c>
      <c r="C181" s="6">
        <v>175</v>
      </c>
    </row>
    <row r="182" spans="1:3">
      <c r="A182" s="6">
        <f t="shared" si="17"/>
        <v>39468974941.450569</v>
      </c>
      <c r="B182" s="6">
        <f t="shared" si="18"/>
        <v>35.200000000000017</v>
      </c>
      <c r="C182" s="6">
        <v>176</v>
      </c>
    </row>
    <row r="183" spans="1:3">
      <c r="A183" s="6">
        <f t="shared" si="17"/>
        <v>45337946588.663475</v>
      </c>
      <c r="B183" s="6">
        <f t="shared" si="18"/>
        <v>35.40000000000002</v>
      </c>
      <c r="C183" s="6">
        <v>177</v>
      </c>
    </row>
    <row r="184" spans="1:3">
      <c r="A184" s="6">
        <f t="shared" si="17"/>
        <v>52079624665.341171</v>
      </c>
      <c r="B184" s="6">
        <f t="shared" si="18"/>
        <v>35.600000000000016</v>
      </c>
      <c r="C184" s="6">
        <v>178</v>
      </c>
    </row>
    <row r="185" spans="1:3">
      <c r="A185" s="6">
        <f t="shared" si="17"/>
        <v>59823779181.940414</v>
      </c>
      <c r="B185" s="6">
        <f t="shared" si="18"/>
        <v>35.800000000000018</v>
      </c>
      <c r="C185" s="6">
        <v>179</v>
      </c>
    </row>
    <row r="186" spans="1:3">
      <c r="A186" s="6">
        <f t="shared" si="17"/>
        <v>68719476736.000824</v>
      </c>
      <c r="B186" s="6">
        <f t="shared" si="18"/>
        <v>36.000000000000014</v>
      </c>
      <c r="C186" s="7">
        <v>180</v>
      </c>
    </row>
    <row r="187" spans="1:3">
      <c r="A187" s="6">
        <f t="shared" si="17"/>
        <v>78937949882.901169</v>
      </c>
      <c r="B187" s="6">
        <f t="shared" si="18"/>
        <v>36.200000000000017</v>
      </c>
      <c r="C187" s="6">
        <v>181</v>
      </c>
    </row>
    <row r="188" spans="1:3">
      <c r="A188" s="6">
        <f t="shared" si="17"/>
        <v>90675893177.326965</v>
      </c>
      <c r="B188" s="6">
        <f t="shared" si="18"/>
        <v>36.400000000000013</v>
      </c>
      <c r="C188" s="6">
        <v>182</v>
      </c>
    </row>
    <row r="189" spans="1:3">
      <c r="A189" s="6">
        <f t="shared" si="17"/>
        <v>104159249330.68239</v>
      </c>
      <c r="B189" s="6">
        <f t="shared" si="18"/>
        <v>36.600000000000016</v>
      </c>
      <c r="C189" s="6">
        <v>183</v>
      </c>
    </row>
    <row r="190" spans="1:3">
      <c r="A190" s="6">
        <f t="shared" si="17"/>
        <v>119647558363.88087</v>
      </c>
      <c r="B190" s="6">
        <f t="shared" si="18"/>
        <v>36.800000000000018</v>
      </c>
      <c r="C190" s="6">
        <v>184</v>
      </c>
    </row>
    <row r="191" spans="1:3">
      <c r="A191" s="6">
        <f t="shared" si="17"/>
        <v>137438953472.00174</v>
      </c>
      <c r="B191" s="6">
        <f t="shared" si="18"/>
        <v>37.000000000000021</v>
      </c>
      <c r="C191" s="6">
        <v>185</v>
      </c>
    </row>
    <row r="192" spans="1:3">
      <c r="A192" s="6">
        <f t="shared" si="17"/>
        <v>157875899765.80237</v>
      </c>
      <c r="B192" s="6">
        <f t="shared" si="18"/>
        <v>37.200000000000024</v>
      </c>
      <c r="C192" s="6">
        <v>186</v>
      </c>
    </row>
    <row r="193" spans="1:3">
      <c r="A193" s="6">
        <f t="shared" si="17"/>
        <v>181351786354.65399</v>
      </c>
      <c r="B193" s="6">
        <f t="shared" si="18"/>
        <v>37.40000000000002</v>
      </c>
      <c r="C193" s="6">
        <v>187</v>
      </c>
    </row>
    <row r="194" spans="1:3">
      <c r="A194" s="6">
        <f t="shared" si="17"/>
        <v>208318498661.36481</v>
      </c>
      <c r="B194" s="6">
        <f t="shared" si="18"/>
        <v>37.600000000000023</v>
      </c>
      <c r="C194" s="6">
        <v>188</v>
      </c>
    </row>
    <row r="195" spans="1:3">
      <c r="A195" s="6">
        <f t="shared" si="17"/>
        <v>239295116727.76178</v>
      </c>
      <c r="B195" s="6">
        <f t="shared" si="18"/>
        <v>37.800000000000018</v>
      </c>
      <c r="C195" s="6">
        <v>189</v>
      </c>
    </row>
    <row r="196" spans="1:3">
      <c r="A196" s="6">
        <f t="shared" si="17"/>
        <v>274877906944.00348</v>
      </c>
      <c r="B196" s="6">
        <f t="shared" si="18"/>
        <v>38.000000000000021</v>
      </c>
      <c r="C196" s="7">
        <v>190</v>
      </c>
    </row>
    <row r="197" spans="1:3">
      <c r="A197" s="6">
        <f t="shared" si="17"/>
        <v>315751799531.60492</v>
      </c>
      <c r="B197" s="6">
        <f t="shared" si="18"/>
        <v>38.200000000000017</v>
      </c>
      <c r="C197" s="6">
        <v>191</v>
      </c>
    </row>
    <row r="198" spans="1:3">
      <c r="A198" s="6">
        <f t="shared" si="17"/>
        <v>362703572709.30817</v>
      </c>
      <c r="B198" s="6">
        <f t="shared" si="18"/>
        <v>38.40000000000002</v>
      </c>
      <c r="C198" s="6">
        <v>192</v>
      </c>
    </row>
    <row r="199" spans="1:3">
      <c r="A199" s="6">
        <f t="shared" ref="A199:A262" si="19">POWER($B$1,C199)</f>
        <v>416636997322.7298</v>
      </c>
      <c r="B199" s="6">
        <f t="shared" si="18"/>
        <v>38.600000000000016</v>
      </c>
      <c r="C199" s="6">
        <v>193</v>
      </c>
    </row>
    <row r="200" spans="1:3">
      <c r="A200" s="6">
        <f t="shared" si="19"/>
        <v>478590233455.52386</v>
      </c>
      <c r="B200" s="6">
        <f t="shared" ref="B200:B263" si="20">LOG(A200,2)</f>
        <v>38.800000000000018</v>
      </c>
      <c r="C200" s="6">
        <v>194</v>
      </c>
    </row>
    <row r="201" spans="1:3">
      <c r="A201" s="6">
        <f t="shared" si="19"/>
        <v>549755813888.0072</v>
      </c>
      <c r="B201" s="6">
        <f t="shared" si="20"/>
        <v>39.000000000000021</v>
      </c>
      <c r="C201" s="6">
        <v>195</v>
      </c>
    </row>
    <row r="202" spans="1:3">
      <c r="A202" s="6">
        <f t="shared" si="19"/>
        <v>631503599063.21008</v>
      </c>
      <c r="B202" s="6">
        <f t="shared" si="20"/>
        <v>39.200000000000024</v>
      </c>
      <c r="C202" s="6">
        <v>196</v>
      </c>
    </row>
    <row r="203" spans="1:3">
      <c r="A203" s="6">
        <f t="shared" si="19"/>
        <v>725407145418.61646</v>
      </c>
      <c r="B203" s="6">
        <f t="shared" si="20"/>
        <v>39.40000000000002</v>
      </c>
      <c r="C203" s="6">
        <v>197</v>
      </c>
    </row>
    <row r="204" spans="1:3">
      <c r="A204" s="6">
        <f t="shared" si="19"/>
        <v>833273994645.45984</v>
      </c>
      <c r="B204" s="6">
        <f t="shared" si="20"/>
        <v>39.600000000000023</v>
      </c>
      <c r="C204" s="6">
        <v>198</v>
      </c>
    </row>
    <row r="205" spans="1:3">
      <c r="A205" s="6">
        <f t="shared" si="19"/>
        <v>957180466911.04785</v>
      </c>
      <c r="B205" s="6">
        <f t="shared" si="20"/>
        <v>39.800000000000018</v>
      </c>
      <c r="C205" s="6">
        <v>199</v>
      </c>
    </row>
    <row r="206" spans="1:3">
      <c r="A206" s="6">
        <f t="shared" si="19"/>
        <v>1099511627776.0146</v>
      </c>
      <c r="B206" s="6">
        <f t="shared" si="20"/>
        <v>40.000000000000021</v>
      </c>
      <c r="C206" s="7">
        <v>200</v>
      </c>
    </row>
    <row r="207" spans="1:3">
      <c r="A207" s="6">
        <f t="shared" si="19"/>
        <v>1263007198126.4204</v>
      </c>
      <c r="B207" s="6">
        <f t="shared" si="20"/>
        <v>40.200000000000017</v>
      </c>
      <c r="C207" s="6">
        <v>201</v>
      </c>
    </row>
    <row r="208" spans="1:3">
      <c r="A208" s="6">
        <f t="shared" si="19"/>
        <v>1450814290837.2336</v>
      </c>
      <c r="B208" s="6">
        <f t="shared" si="20"/>
        <v>40.40000000000002</v>
      </c>
      <c r="C208" s="6">
        <v>202</v>
      </c>
    </row>
    <row r="209" spans="1:3">
      <c r="A209" s="6">
        <f t="shared" si="19"/>
        <v>1666547989290.9199</v>
      </c>
      <c r="B209" s="6">
        <f t="shared" si="20"/>
        <v>40.600000000000023</v>
      </c>
      <c r="C209" s="6">
        <v>203</v>
      </c>
    </row>
    <row r="210" spans="1:3">
      <c r="A210" s="6">
        <f t="shared" si="19"/>
        <v>1914360933822.0964</v>
      </c>
      <c r="B210" s="6">
        <f t="shared" si="20"/>
        <v>40.800000000000018</v>
      </c>
      <c r="C210" s="6">
        <v>204</v>
      </c>
    </row>
    <row r="211" spans="1:3">
      <c r="A211" s="6">
        <f t="shared" si="19"/>
        <v>2199023255552.0303</v>
      </c>
      <c r="B211" s="6">
        <f t="shared" si="20"/>
        <v>41.000000000000021</v>
      </c>
      <c r="C211" s="6">
        <v>205</v>
      </c>
    </row>
    <row r="212" spans="1:3">
      <c r="A212" s="6">
        <f t="shared" si="19"/>
        <v>2526014396252.8413</v>
      </c>
      <c r="B212" s="6">
        <f t="shared" si="20"/>
        <v>41.200000000000024</v>
      </c>
      <c r="C212" s="6">
        <v>206</v>
      </c>
    </row>
    <row r="213" spans="1:3">
      <c r="A213" s="6">
        <f t="shared" si="19"/>
        <v>2901628581674.4678</v>
      </c>
      <c r="B213" s="6">
        <f t="shared" si="20"/>
        <v>41.40000000000002</v>
      </c>
      <c r="C213" s="6">
        <v>207</v>
      </c>
    </row>
    <row r="214" spans="1:3">
      <c r="A214" s="6">
        <f t="shared" si="19"/>
        <v>3333095978581.8413</v>
      </c>
      <c r="B214" s="6">
        <f t="shared" si="20"/>
        <v>41.600000000000023</v>
      </c>
      <c r="C214" s="6">
        <v>208</v>
      </c>
    </row>
    <row r="215" spans="1:3">
      <c r="A215" s="6">
        <f t="shared" si="19"/>
        <v>3828721867644.1943</v>
      </c>
      <c r="B215" s="6">
        <f t="shared" si="20"/>
        <v>41.800000000000018</v>
      </c>
      <c r="C215" s="6">
        <v>209</v>
      </c>
    </row>
    <row r="216" spans="1:3">
      <c r="A216" s="6">
        <f t="shared" si="19"/>
        <v>4398046511104.0615</v>
      </c>
      <c r="B216" s="6">
        <f t="shared" si="20"/>
        <v>42.000000000000021</v>
      </c>
      <c r="C216" s="7">
        <v>210</v>
      </c>
    </row>
    <row r="217" spans="1:3">
      <c r="A217" s="6">
        <f t="shared" si="19"/>
        <v>5052028792505.6846</v>
      </c>
      <c r="B217" s="6">
        <f t="shared" si="20"/>
        <v>42.200000000000017</v>
      </c>
      <c r="C217" s="6">
        <v>211</v>
      </c>
    </row>
    <row r="218" spans="1:3">
      <c r="A218" s="6">
        <f t="shared" si="19"/>
        <v>5803257163348.9385</v>
      </c>
      <c r="B218" s="6">
        <f t="shared" si="20"/>
        <v>42.40000000000002</v>
      </c>
      <c r="C218" s="6">
        <v>212</v>
      </c>
    </row>
    <row r="219" spans="1:3">
      <c r="A219" s="6">
        <f t="shared" si="19"/>
        <v>6666191957163.6846</v>
      </c>
      <c r="B219" s="6">
        <f t="shared" si="20"/>
        <v>42.600000000000023</v>
      </c>
      <c r="C219" s="6">
        <v>213</v>
      </c>
    </row>
    <row r="220" spans="1:3">
      <c r="A220" s="6">
        <f t="shared" si="19"/>
        <v>7657443735288.3906</v>
      </c>
      <c r="B220" s="6">
        <f t="shared" si="20"/>
        <v>42.800000000000026</v>
      </c>
      <c r="C220" s="6">
        <v>214</v>
      </c>
    </row>
    <row r="221" spans="1:3">
      <c r="A221" s="6">
        <f t="shared" si="19"/>
        <v>8796093022208.127</v>
      </c>
      <c r="B221" s="6">
        <f t="shared" si="20"/>
        <v>43.000000000000021</v>
      </c>
      <c r="C221" s="6">
        <v>215</v>
      </c>
    </row>
    <row r="222" spans="1:3">
      <c r="A222" s="6">
        <f t="shared" si="19"/>
        <v>10104057585011.373</v>
      </c>
      <c r="B222" s="6">
        <f t="shared" si="20"/>
        <v>43.200000000000024</v>
      </c>
      <c r="C222" s="6">
        <v>216</v>
      </c>
    </row>
    <row r="223" spans="1:3">
      <c r="A223" s="6">
        <f t="shared" si="19"/>
        <v>11606514326697.883</v>
      </c>
      <c r="B223" s="6">
        <f t="shared" si="20"/>
        <v>43.400000000000027</v>
      </c>
      <c r="C223" s="6">
        <v>217</v>
      </c>
    </row>
    <row r="224" spans="1:3">
      <c r="A224" s="6">
        <f t="shared" si="19"/>
        <v>13332383914327.375</v>
      </c>
      <c r="B224" s="6">
        <f t="shared" si="20"/>
        <v>43.600000000000023</v>
      </c>
      <c r="C224" s="6">
        <v>218</v>
      </c>
    </row>
    <row r="225" spans="1:3">
      <c r="A225" s="6">
        <f t="shared" si="19"/>
        <v>15314887470576.785</v>
      </c>
      <c r="B225" s="6">
        <f t="shared" si="20"/>
        <v>43.800000000000026</v>
      </c>
      <c r="C225" s="6">
        <v>219</v>
      </c>
    </row>
    <row r="226" spans="1:3">
      <c r="A226" s="6">
        <f t="shared" si="19"/>
        <v>17592186044416.258</v>
      </c>
      <c r="B226" s="6">
        <f t="shared" si="20"/>
        <v>44.000000000000021</v>
      </c>
      <c r="C226" s="7">
        <v>220</v>
      </c>
    </row>
    <row r="227" spans="1:3">
      <c r="A227" s="6">
        <f t="shared" si="19"/>
        <v>20208115170022.754</v>
      </c>
      <c r="B227" s="6">
        <f t="shared" si="20"/>
        <v>44.200000000000024</v>
      </c>
      <c r="C227" s="6">
        <v>221</v>
      </c>
    </row>
    <row r="228" spans="1:3">
      <c r="A228" s="6">
        <f t="shared" si="19"/>
        <v>23213028653395.766</v>
      </c>
      <c r="B228" s="6">
        <f t="shared" si="20"/>
        <v>44.40000000000002</v>
      </c>
      <c r="C228" s="6">
        <v>222</v>
      </c>
    </row>
    <row r="229" spans="1:3">
      <c r="A229" s="6">
        <f t="shared" si="19"/>
        <v>26664767828654.762</v>
      </c>
      <c r="B229" s="6">
        <f t="shared" si="20"/>
        <v>44.600000000000023</v>
      </c>
      <c r="C229" s="6">
        <v>223</v>
      </c>
    </row>
    <row r="230" spans="1:3">
      <c r="A230" s="6">
        <f t="shared" si="19"/>
        <v>30629774941153.586</v>
      </c>
      <c r="B230" s="6">
        <f t="shared" si="20"/>
        <v>44.800000000000026</v>
      </c>
      <c r="C230" s="6">
        <v>224</v>
      </c>
    </row>
    <row r="231" spans="1:3">
      <c r="A231" s="6">
        <f t="shared" si="19"/>
        <v>35184372088832.539</v>
      </c>
      <c r="B231" s="6">
        <f t="shared" si="20"/>
        <v>45.000000000000028</v>
      </c>
      <c r="C231" s="6">
        <v>225</v>
      </c>
    </row>
    <row r="232" spans="1:3">
      <c r="A232" s="6">
        <f t="shared" si="19"/>
        <v>40416230340045.523</v>
      </c>
      <c r="B232" s="6">
        <f t="shared" si="20"/>
        <v>45.200000000000024</v>
      </c>
      <c r="C232" s="6">
        <v>226</v>
      </c>
    </row>
    <row r="233" spans="1:3">
      <c r="A233" s="6">
        <f t="shared" si="19"/>
        <v>46426057306791.555</v>
      </c>
      <c r="B233" s="6">
        <f t="shared" si="20"/>
        <v>45.400000000000027</v>
      </c>
      <c r="C233" s="6">
        <v>227</v>
      </c>
    </row>
    <row r="234" spans="1:3">
      <c r="A234" s="6">
        <f t="shared" si="19"/>
        <v>53329535657309.531</v>
      </c>
      <c r="B234" s="6">
        <f t="shared" si="20"/>
        <v>45.600000000000023</v>
      </c>
      <c r="C234" s="6">
        <v>228</v>
      </c>
    </row>
    <row r="235" spans="1:3">
      <c r="A235" s="6">
        <f t="shared" si="19"/>
        <v>61259549882307.187</v>
      </c>
      <c r="B235" s="6">
        <f t="shared" si="20"/>
        <v>45.800000000000026</v>
      </c>
      <c r="C235" s="6">
        <v>229</v>
      </c>
    </row>
    <row r="236" spans="1:3">
      <c r="A236" s="6">
        <f t="shared" si="19"/>
        <v>70368744177665.078</v>
      </c>
      <c r="B236" s="6">
        <f t="shared" si="20"/>
        <v>46.000000000000021</v>
      </c>
      <c r="C236" s="7">
        <v>230</v>
      </c>
    </row>
    <row r="237" spans="1:3">
      <c r="A237" s="6">
        <f t="shared" si="19"/>
        <v>80832460680091.078</v>
      </c>
      <c r="B237" s="6">
        <f t="shared" si="20"/>
        <v>46.200000000000024</v>
      </c>
      <c r="C237" s="6">
        <v>231</v>
      </c>
    </row>
    <row r="238" spans="1:3">
      <c r="A238" s="6">
        <f t="shared" si="19"/>
        <v>92852114613583.141</v>
      </c>
      <c r="B238" s="6">
        <f t="shared" si="20"/>
        <v>46.400000000000027</v>
      </c>
      <c r="C238" s="6">
        <v>232</v>
      </c>
    </row>
    <row r="239" spans="1:3">
      <c r="A239" s="6">
        <f t="shared" si="19"/>
        <v>106659071314619.12</v>
      </c>
      <c r="B239" s="6">
        <f t="shared" si="20"/>
        <v>46.600000000000023</v>
      </c>
      <c r="C239" s="6">
        <v>233</v>
      </c>
    </row>
    <row r="240" spans="1:3">
      <c r="A240" s="6">
        <f t="shared" si="19"/>
        <v>122519099764614.42</v>
      </c>
      <c r="B240" s="6">
        <f t="shared" si="20"/>
        <v>46.800000000000026</v>
      </c>
      <c r="C240" s="6">
        <v>234</v>
      </c>
    </row>
    <row r="241" spans="1:3">
      <c r="A241" s="6">
        <f t="shared" si="19"/>
        <v>140737488355330.22</v>
      </c>
      <c r="B241" s="6">
        <f t="shared" si="20"/>
        <v>47.000000000000028</v>
      </c>
      <c r="C241" s="6">
        <v>235</v>
      </c>
    </row>
    <row r="242" spans="1:3">
      <c r="A242" s="6">
        <f t="shared" si="19"/>
        <v>161664921360182.22</v>
      </c>
      <c r="B242" s="6">
        <f t="shared" si="20"/>
        <v>47.200000000000031</v>
      </c>
      <c r="C242" s="6">
        <v>236</v>
      </c>
    </row>
    <row r="243" spans="1:3">
      <c r="A243" s="6">
        <f t="shared" si="19"/>
        <v>185704229227166.31</v>
      </c>
      <c r="B243" s="6">
        <f t="shared" si="20"/>
        <v>47.40000000000002</v>
      </c>
      <c r="C243" s="6">
        <v>237</v>
      </c>
    </row>
    <row r="244" spans="1:3">
      <c r="A244" s="6">
        <f t="shared" si="19"/>
        <v>213318142629238.28</v>
      </c>
      <c r="B244" s="6">
        <f t="shared" si="20"/>
        <v>47.600000000000023</v>
      </c>
      <c r="C244" s="6">
        <v>238</v>
      </c>
    </row>
    <row r="245" spans="1:3">
      <c r="A245" s="6">
        <f t="shared" si="19"/>
        <v>245038199529228.87</v>
      </c>
      <c r="B245" s="6">
        <f t="shared" si="20"/>
        <v>47.800000000000026</v>
      </c>
      <c r="C245" s="6">
        <v>239</v>
      </c>
    </row>
    <row r="246" spans="1:3">
      <c r="A246" s="6">
        <f t="shared" si="19"/>
        <v>281474976710660.56</v>
      </c>
      <c r="B246" s="6">
        <f t="shared" si="20"/>
        <v>48.000000000000028</v>
      </c>
      <c r="C246" s="7">
        <v>240</v>
      </c>
    </row>
    <row r="247" spans="1:3">
      <c r="A247" s="6">
        <f t="shared" si="19"/>
        <v>323329842720364.5</v>
      </c>
      <c r="B247" s="6">
        <f t="shared" si="20"/>
        <v>48.200000000000017</v>
      </c>
      <c r="C247" s="6">
        <v>241</v>
      </c>
    </row>
    <row r="248" spans="1:3">
      <c r="A248" s="6">
        <f t="shared" si="19"/>
        <v>371408458454332.81</v>
      </c>
      <c r="B248" s="6">
        <f t="shared" si="20"/>
        <v>48.40000000000002</v>
      </c>
      <c r="C248" s="6">
        <v>242</v>
      </c>
    </row>
    <row r="249" spans="1:3">
      <c r="A249" s="6">
        <f t="shared" si="19"/>
        <v>426636285258476.75</v>
      </c>
      <c r="B249" s="6">
        <f t="shared" si="20"/>
        <v>48.600000000000023</v>
      </c>
      <c r="C249" s="6">
        <v>243</v>
      </c>
    </row>
    <row r="250" spans="1:3">
      <c r="A250" s="6">
        <f t="shared" si="19"/>
        <v>490076399058458.06</v>
      </c>
      <c r="B250" s="6">
        <f t="shared" si="20"/>
        <v>48.800000000000026</v>
      </c>
      <c r="C250" s="6">
        <v>244</v>
      </c>
    </row>
    <row r="251" spans="1:3">
      <c r="A251" s="6">
        <f t="shared" si="19"/>
        <v>562949953421321.12</v>
      </c>
      <c r="B251" s="6">
        <f t="shared" si="20"/>
        <v>49.000000000000021</v>
      </c>
      <c r="C251" s="6">
        <v>245</v>
      </c>
    </row>
    <row r="252" spans="1:3">
      <c r="A252" s="6">
        <f t="shared" si="19"/>
        <v>646659685440729.12</v>
      </c>
      <c r="B252" s="6">
        <f t="shared" si="20"/>
        <v>49.200000000000024</v>
      </c>
      <c r="C252" s="6">
        <v>246</v>
      </c>
    </row>
    <row r="253" spans="1:3">
      <c r="A253" s="6">
        <f t="shared" si="19"/>
        <v>742816916908666</v>
      </c>
      <c r="B253" s="6">
        <f t="shared" si="20"/>
        <v>49.400000000000027</v>
      </c>
      <c r="C253" s="6">
        <v>247</v>
      </c>
    </row>
    <row r="254" spans="1:3">
      <c r="A254" s="6">
        <f t="shared" si="19"/>
        <v>853272570516953.75</v>
      </c>
      <c r="B254" s="6">
        <f t="shared" si="20"/>
        <v>49.60000000000003</v>
      </c>
      <c r="C254" s="6">
        <v>248</v>
      </c>
    </row>
    <row r="255" spans="1:3">
      <c r="A255" s="6">
        <f t="shared" si="19"/>
        <v>980152798116916.62</v>
      </c>
      <c r="B255" s="6">
        <f t="shared" si="20"/>
        <v>49.800000000000033</v>
      </c>
      <c r="C255" s="6">
        <v>249</v>
      </c>
    </row>
    <row r="256" spans="1:3">
      <c r="A256" s="6">
        <f t="shared" si="19"/>
        <v>1125899906842642.8</v>
      </c>
      <c r="B256" s="6">
        <f t="shared" si="20"/>
        <v>50.000000000000021</v>
      </c>
      <c r="C256" s="7">
        <v>250</v>
      </c>
    </row>
    <row r="257" spans="1:3">
      <c r="A257" s="6">
        <f t="shared" si="19"/>
        <v>1293319370881458.7</v>
      </c>
      <c r="B257" s="6">
        <f t="shared" si="20"/>
        <v>50.200000000000024</v>
      </c>
      <c r="C257" s="6">
        <v>251</v>
      </c>
    </row>
    <row r="258" spans="1:3">
      <c r="A258" s="6">
        <f t="shared" si="19"/>
        <v>1485633833817332</v>
      </c>
      <c r="B258" s="6">
        <f t="shared" si="20"/>
        <v>50.400000000000027</v>
      </c>
      <c r="C258" s="6">
        <v>252</v>
      </c>
    </row>
    <row r="259" spans="1:3">
      <c r="A259" s="6">
        <f t="shared" si="19"/>
        <v>1706545141033907.7</v>
      </c>
      <c r="B259" s="6">
        <f t="shared" si="20"/>
        <v>50.600000000000023</v>
      </c>
      <c r="C259" s="6">
        <v>253</v>
      </c>
    </row>
    <row r="260" spans="1:3">
      <c r="A260" s="6">
        <f t="shared" si="19"/>
        <v>1960305596233833.2</v>
      </c>
      <c r="B260" s="6">
        <f t="shared" si="20"/>
        <v>50.800000000000026</v>
      </c>
      <c r="C260" s="6">
        <v>254</v>
      </c>
    </row>
    <row r="261" spans="1:3">
      <c r="A261" s="6">
        <f t="shared" si="19"/>
        <v>2251799813685286.5</v>
      </c>
      <c r="B261" s="6">
        <f t="shared" si="20"/>
        <v>51.000000000000028</v>
      </c>
      <c r="C261" s="6">
        <v>255</v>
      </c>
    </row>
    <row r="262" spans="1:3">
      <c r="A262" s="6">
        <f t="shared" si="19"/>
        <v>2586638741762918.5</v>
      </c>
      <c r="B262" s="6">
        <f t="shared" si="20"/>
        <v>51.200000000000031</v>
      </c>
      <c r="C262" s="6">
        <v>256</v>
      </c>
    </row>
    <row r="263" spans="1:3">
      <c r="A263" s="6">
        <f t="shared" ref="A263:A326" si="21">POWER($B$1,C263)</f>
        <v>2971267667634665</v>
      </c>
      <c r="B263" s="6">
        <f t="shared" si="20"/>
        <v>51.400000000000034</v>
      </c>
      <c r="C263" s="6">
        <v>257</v>
      </c>
    </row>
    <row r="264" spans="1:3">
      <c r="A264" s="6">
        <f t="shared" si="21"/>
        <v>3413090282067817</v>
      </c>
      <c r="B264" s="6">
        <f t="shared" ref="B264:B327" si="22">LOG(A264,2)</f>
        <v>51.600000000000023</v>
      </c>
      <c r="C264" s="6">
        <v>258</v>
      </c>
    </row>
    <row r="265" spans="1:3">
      <c r="A265" s="6">
        <f t="shared" si="21"/>
        <v>3920611192467668</v>
      </c>
      <c r="B265" s="6">
        <f t="shared" si="22"/>
        <v>51.800000000000026</v>
      </c>
      <c r="C265" s="6">
        <v>259</v>
      </c>
    </row>
    <row r="266" spans="1:3">
      <c r="A266" s="6">
        <f t="shared" si="21"/>
        <v>4503599627370574</v>
      </c>
      <c r="B266" s="6">
        <f t="shared" si="22"/>
        <v>52.000000000000028</v>
      </c>
      <c r="C266" s="7">
        <v>260</v>
      </c>
    </row>
    <row r="267" spans="1:3">
      <c r="A267" s="6">
        <f t="shared" si="21"/>
        <v>5173277483525838</v>
      </c>
      <c r="B267" s="6">
        <f t="shared" si="22"/>
        <v>52.200000000000031</v>
      </c>
      <c r="C267" s="6">
        <v>261</v>
      </c>
    </row>
    <row r="268" spans="1:3">
      <c r="A268" s="6">
        <f t="shared" si="21"/>
        <v>5942535335269331</v>
      </c>
      <c r="B268" s="6">
        <f t="shared" si="22"/>
        <v>52.400000000000027</v>
      </c>
      <c r="C268" s="6">
        <v>262</v>
      </c>
    </row>
    <row r="269" spans="1:3">
      <c r="A269" s="6">
        <f t="shared" si="21"/>
        <v>6826180564135636</v>
      </c>
      <c r="B269" s="6">
        <f t="shared" si="22"/>
        <v>52.60000000000003</v>
      </c>
      <c r="C269" s="6">
        <v>263</v>
      </c>
    </row>
    <row r="270" spans="1:3">
      <c r="A270" s="6">
        <f t="shared" si="21"/>
        <v>7841222384935338</v>
      </c>
      <c r="B270" s="6">
        <f t="shared" si="22"/>
        <v>52.800000000000026</v>
      </c>
      <c r="C270" s="6">
        <v>264</v>
      </c>
    </row>
    <row r="271" spans="1:3">
      <c r="A271" s="6">
        <f t="shared" si="21"/>
        <v>9007199254741152</v>
      </c>
      <c r="B271" s="6">
        <f t="shared" si="22"/>
        <v>53.000000000000028</v>
      </c>
      <c r="C271" s="6">
        <v>265</v>
      </c>
    </row>
    <row r="272" spans="1:3">
      <c r="A272" s="6">
        <f t="shared" si="21"/>
        <v>1.034655496705168E+16</v>
      </c>
      <c r="B272" s="6">
        <f t="shared" si="22"/>
        <v>53.200000000000024</v>
      </c>
      <c r="C272" s="6">
        <v>266</v>
      </c>
    </row>
    <row r="273" spans="1:3">
      <c r="A273" s="6">
        <f t="shared" si="21"/>
        <v>1.1885070670538668E+16</v>
      </c>
      <c r="B273" s="6">
        <f t="shared" si="22"/>
        <v>53.400000000000027</v>
      </c>
      <c r="C273" s="6">
        <v>267</v>
      </c>
    </row>
    <row r="274" spans="1:3">
      <c r="A274" s="6">
        <f t="shared" si="21"/>
        <v>1.3652361128271278E+16</v>
      </c>
      <c r="B274" s="6">
        <f t="shared" si="22"/>
        <v>53.60000000000003</v>
      </c>
      <c r="C274" s="6">
        <v>268</v>
      </c>
    </row>
    <row r="275" spans="1:3">
      <c r="A275" s="6">
        <f t="shared" si="21"/>
        <v>1.5682444769870682E+16</v>
      </c>
      <c r="B275" s="6">
        <f t="shared" si="22"/>
        <v>53.800000000000033</v>
      </c>
      <c r="C275" s="6">
        <v>269</v>
      </c>
    </row>
    <row r="276" spans="1:3">
      <c r="A276" s="6">
        <f t="shared" si="21"/>
        <v>1.8014398509482304E+16</v>
      </c>
      <c r="B276" s="6">
        <f t="shared" si="22"/>
        <v>54.000000000000021</v>
      </c>
      <c r="C276" s="7">
        <v>270</v>
      </c>
    </row>
    <row r="277" spans="1:3">
      <c r="A277" s="6">
        <f t="shared" si="21"/>
        <v>2.0693109934103368E+16</v>
      </c>
      <c r="B277" s="6">
        <f t="shared" si="22"/>
        <v>54.200000000000024</v>
      </c>
      <c r="C277" s="6">
        <v>271</v>
      </c>
    </row>
    <row r="278" spans="1:3">
      <c r="A278" s="6">
        <f t="shared" si="21"/>
        <v>2.3770141341077344E+16</v>
      </c>
      <c r="B278" s="6">
        <f t="shared" si="22"/>
        <v>54.400000000000027</v>
      </c>
      <c r="C278" s="6">
        <v>272</v>
      </c>
    </row>
    <row r="279" spans="1:3">
      <c r="A279" s="6">
        <f t="shared" si="21"/>
        <v>2.7304722256542564E+16</v>
      </c>
      <c r="B279" s="6">
        <f t="shared" si="22"/>
        <v>54.60000000000003</v>
      </c>
      <c r="C279" s="6">
        <v>273</v>
      </c>
    </row>
    <row r="280" spans="1:3">
      <c r="A280" s="6">
        <f t="shared" si="21"/>
        <v>3.1364889539741372E+16</v>
      </c>
      <c r="B280" s="6">
        <f t="shared" si="22"/>
        <v>54.800000000000026</v>
      </c>
      <c r="C280" s="6">
        <v>274</v>
      </c>
    </row>
    <row r="281" spans="1:3">
      <c r="A281" s="6">
        <f t="shared" si="21"/>
        <v>3.6028797018964632E+16</v>
      </c>
      <c r="B281" s="6">
        <f t="shared" si="22"/>
        <v>55.000000000000028</v>
      </c>
      <c r="C281" s="6">
        <v>275</v>
      </c>
    </row>
    <row r="282" spans="1:3">
      <c r="A282" s="6">
        <f t="shared" si="21"/>
        <v>4.1386219868206752E+16</v>
      </c>
      <c r="B282" s="6">
        <f t="shared" si="22"/>
        <v>55.200000000000031</v>
      </c>
      <c r="C282" s="6">
        <v>276</v>
      </c>
    </row>
    <row r="283" spans="1:3">
      <c r="A283" s="6">
        <f t="shared" si="21"/>
        <v>4.7540282682154696E+16</v>
      </c>
      <c r="B283" s="6">
        <f t="shared" si="22"/>
        <v>55.400000000000034</v>
      </c>
      <c r="C283" s="6">
        <v>277</v>
      </c>
    </row>
    <row r="284" spans="1:3">
      <c r="A284" s="6">
        <f t="shared" si="21"/>
        <v>5.4609444513085136E+16</v>
      </c>
      <c r="B284" s="6">
        <f t="shared" si="22"/>
        <v>55.600000000000023</v>
      </c>
      <c r="C284" s="6">
        <v>278</v>
      </c>
    </row>
    <row r="285" spans="1:3">
      <c r="A285" s="6">
        <f t="shared" si="21"/>
        <v>6.2729779079482768E+16</v>
      </c>
      <c r="B285" s="6">
        <f t="shared" si="22"/>
        <v>55.800000000000026</v>
      </c>
      <c r="C285" s="6">
        <v>279</v>
      </c>
    </row>
    <row r="286" spans="1:3">
      <c r="A286" s="6">
        <f t="shared" si="21"/>
        <v>7.205759403792928E+16</v>
      </c>
      <c r="B286" s="6">
        <f t="shared" si="22"/>
        <v>56.000000000000028</v>
      </c>
      <c r="C286" s="7">
        <v>280</v>
      </c>
    </row>
    <row r="287" spans="1:3">
      <c r="A287" s="6">
        <f t="shared" si="21"/>
        <v>8.2772439736413536E+16</v>
      </c>
      <c r="B287" s="6">
        <f t="shared" si="22"/>
        <v>56.200000000000031</v>
      </c>
      <c r="C287" s="6">
        <v>281</v>
      </c>
    </row>
    <row r="288" spans="1:3">
      <c r="A288" s="6">
        <f t="shared" si="21"/>
        <v>9.5080565364309424E+16</v>
      </c>
      <c r="B288" s="6">
        <f t="shared" si="22"/>
        <v>56.400000000000027</v>
      </c>
      <c r="C288" s="6">
        <v>282</v>
      </c>
    </row>
    <row r="289" spans="1:3">
      <c r="A289" s="6">
        <f t="shared" si="21"/>
        <v>1.092188890261703E+17</v>
      </c>
      <c r="B289" s="6">
        <f t="shared" si="22"/>
        <v>56.60000000000003</v>
      </c>
      <c r="C289" s="6">
        <v>283</v>
      </c>
    </row>
    <row r="290" spans="1:3">
      <c r="A290" s="6">
        <f t="shared" si="21"/>
        <v>1.2545955815896558E+17</v>
      </c>
      <c r="B290" s="6">
        <f t="shared" si="22"/>
        <v>56.800000000000033</v>
      </c>
      <c r="C290" s="6">
        <v>284</v>
      </c>
    </row>
    <row r="291" spans="1:3">
      <c r="A291" s="6">
        <f t="shared" si="21"/>
        <v>1.4411518807585862E+17</v>
      </c>
      <c r="B291" s="6">
        <f t="shared" si="22"/>
        <v>57.000000000000036</v>
      </c>
      <c r="C291" s="6">
        <v>285</v>
      </c>
    </row>
    <row r="292" spans="1:3">
      <c r="A292" s="6">
        <f t="shared" si="21"/>
        <v>1.6554487947282707E+17</v>
      </c>
      <c r="B292" s="6">
        <f t="shared" si="22"/>
        <v>57.200000000000024</v>
      </c>
      <c r="C292" s="6">
        <v>286</v>
      </c>
    </row>
    <row r="293" spans="1:3">
      <c r="A293" s="6">
        <f t="shared" si="21"/>
        <v>1.9016113072861894E+17</v>
      </c>
      <c r="B293" s="6">
        <f t="shared" si="22"/>
        <v>57.400000000000027</v>
      </c>
      <c r="C293" s="6">
        <v>287</v>
      </c>
    </row>
    <row r="294" spans="1:3">
      <c r="A294" s="6">
        <f t="shared" si="21"/>
        <v>2.1843777805234074E+17</v>
      </c>
      <c r="B294" s="6">
        <f t="shared" si="22"/>
        <v>57.60000000000003</v>
      </c>
      <c r="C294" s="6">
        <v>288</v>
      </c>
    </row>
    <row r="295" spans="1:3">
      <c r="A295" s="6">
        <f t="shared" si="21"/>
        <v>2.5091911631793126E+17</v>
      </c>
      <c r="B295" s="6">
        <f t="shared" si="22"/>
        <v>57.800000000000033</v>
      </c>
      <c r="C295" s="6">
        <v>289</v>
      </c>
    </row>
    <row r="296" spans="1:3">
      <c r="A296" s="6">
        <f t="shared" si="21"/>
        <v>2.8823037615171731E+17</v>
      </c>
      <c r="B296" s="6">
        <f t="shared" si="22"/>
        <v>58.000000000000036</v>
      </c>
      <c r="C296" s="7">
        <v>290</v>
      </c>
    </row>
    <row r="297" spans="1:3">
      <c r="A297" s="6">
        <f t="shared" si="21"/>
        <v>3.310897589456544E+17</v>
      </c>
      <c r="B297" s="6">
        <f t="shared" si="22"/>
        <v>58.200000000000024</v>
      </c>
      <c r="C297" s="6">
        <v>291</v>
      </c>
    </row>
    <row r="298" spans="1:3">
      <c r="A298" s="6">
        <f t="shared" si="21"/>
        <v>3.8032226145723802E+17</v>
      </c>
      <c r="B298" s="6">
        <f t="shared" si="22"/>
        <v>58.400000000000027</v>
      </c>
      <c r="C298" s="6">
        <v>292</v>
      </c>
    </row>
    <row r="299" spans="1:3">
      <c r="A299" s="6">
        <f t="shared" si="21"/>
        <v>4.3687555610468154E+17</v>
      </c>
      <c r="B299" s="6">
        <f t="shared" si="22"/>
        <v>58.60000000000003</v>
      </c>
      <c r="C299" s="6">
        <v>293</v>
      </c>
    </row>
    <row r="300" spans="1:3">
      <c r="A300" s="6">
        <f t="shared" si="21"/>
        <v>5.0183823263586259E+17</v>
      </c>
      <c r="B300" s="6">
        <f t="shared" si="22"/>
        <v>58.800000000000033</v>
      </c>
      <c r="C300" s="6">
        <v>294</v>
      </c>
    </row>
    <row r="301" spans="1:3">
      <c r="A301" s="6">
        <f t="shared" si="21"/>
        <v>5.7646075230343488E+17</v>
      </c>
      <c r="B301" s="6">
        <f t="shared" si="22"/>
        <v>59.000000000000028</v>
      </c>
      <c r="C301" s="6">
        <v>295</v>
      </c>
    </row>
    <row r="302" spans="1:3">
      <c r="A302" s="6">
        <f t="shared" si="21"/>
        <v>6.6217951789130893E+17</v>
      </c>
      <c r="B302" s="6">
        <f t="shared" si="22"/>
        <v>59.200000000000031</v>
      </c>
      <c r="C302" s="6">
        <v>296</v>
      </c>
    </row>
    <row r="303" spans="1:3">
      <c r="A303" s="6">
        <f t="shared" si="21"/>
        <v>7.6064452291447629E+17</v>
      </c>
      <c r="B303" s="6">
        <f t="shared" si="22"/>
        <v>59.400000000000034</v>
      </c>
      <c r="C303" s="6">
        <v>297</v>
      </c>
    </row>
    <row r="304" spans="1:3">
      <c r="A304" s="6">
        <f t="shared" si="21"/>
        <v>8.7375111220936346E+17</v>
      </c>
      <c r="B304" s="6">
        <f t="shared" si="22"/>
        <v>59.600000000000037</v>
      </c>
      <c r="C304" s="6">
        <v>298</v>
      </c>
    </row>
    <row r="305" spans="1:3">
      <c r="A305" s="6">
        <f t="shared" si="21"/>
        <v>1.0036764652717257E+18</v>
      </c>
      <c r="B305" s="6">
        <f t="shared" si="22"/>
        <v>59.800000000000026</v>
      </c>
      <c r="C305" s="6">
        <v>299</v>
      </c>
    </row>
    <row r="306" spans="1:3">
      <c r="A306" s="6">
        <f t="shared" si="21"/>
        <v>1.15292150460687E+18</v>
      </c>
      <c r="B306" s="6">
        <f t="shared" si="22"/>
        <v>60.000000000000028</v>
      </c>
      <c r="C306" s="7">
        <v>300</v>
      </c>
    </row>
    <row r="307" spans="1:3">
      <c r="A307" s="6">
        <f t="shared" si="21"/>
        <v>1.3243590357826181E+18</v>
      </c>
      <c r="B307" s="6">
        <f t="shared" si="22"/>
        <v>60.200000000000031</v>
      </c>
      <c r="C307" s="6">
        <v>301</v>
      </c>
    </row>
    <row r="308" spans="1:3">
      <c r="A308" s="6">
        <f t="shared" si="21"/>
        <v>1.5212890458289531E+18</v>
      </c>
      <c r="B308" s="6">
        <f t="shared" si="22"/>
        <v>60.400000000000034</v>
      </c>
      <c r="C308" s="6">
        <v>302</v>
      </c>
    </row>
    <row r="309" spans="1:3">
      <c r="A309" s="6">
        <f t="shared" si="21"/>
        <v>1.7475022244187272E+18</v>
      </c>
      <c r="B309" s="6">
        <f t="shared" si="22"/>
        <v>60.60000000000003</v>
      </c>
      <c r="C309" s="6">
        <v>303</v>
      </c>
    </row>
    <row r="310" spans="1:3">
      <c r="A310" s="6">
        <f t="shared" si="21"/>
        <v>2.0073529305434519E+18</v>
      </c>
      <c r="B310" s="6">
        <f t="shared" si="22"/>
        <v>60.800000000000033</v>
      </c>
      <c r="C310" s="6">
        <v>304</v>
      </c>
    </row>
    <row r="311" spans="1:3">
      <c r="A311" s="6">
        <f t="shared" si="21"/>
        <v>2.3058430092137411E+18</v>
      </c>
      <c r="B311" s="6">
        <f t="shared" si="22"/>
        <v>61.000000000000036</v>
      </c>
      <c r="C311" s="6">
        <v>305</v>
      </c>
    </row>
    <row r="312" spans="1:3">
      <c r="A312" s="6">
        <f t="shared" si="21"/>
        <v>2.6487180715652372E+18</v>
      </c>
      <c r="B312" s="6">
        <f t="shared" si="22"/>
        <v>61.200000000000038</v>
      </c>
      <c r="C312" s="6">
        <v>306</v>
      </c>
    </row>
    <row r="313" spans="1:3">
      <c r="A313" s="6">
        <f t="shared" si="21"/>
        <v>3.0425780916579072E+18</v>
      </c>
      <c r="B313" s="6">
        <f t="shared" si="22"/>
        <v>61.400000000000027</v>
      </c>
      <c r="C313" s="6">
        <v>307</v>
      </c>
    </row>
    <row r="314" spans="1:3">
      <c r="A314" s="6">
        <f t="shared" si="21"/>
        <v>3.4950044488374564E+18</v>
      </c>
      <c r="B314" s="6">
        <f t="shared" si="22"/>
        <v>61.60000000000003</v>
      </c>
      <c r="C314" s="6">
        <v>308</v>
      </c>
    </row>
    <row r="315" spans="1:3">
      <c r="A315" s="6">
        <f t="shared" si="21"/>
        <v>4.0147058610869048E+18</v>
      </c>
      <c r="B315" s="6">
        <f t="shared" si="22"/>
        <v>61.800000000000033</v>
      </c>
      <c r="C315" s="6">
        <v>309</v>
      </c>
    </row>
    <row r="316" spans="1:3">
      <c r="A316" s="6">
        <f t="shared" si="21"/>
        <v>4.6116860184274821E+18</v>
      </c>
      <c r="B316" s="6">
        <f t="shared" si="22"/>
        <v>62.000000000000036</v>
      </c>
      <c r="C316" s="6">
        <v>310</v>
      </c>
    </row>
    <row r="317" spans="1:3">
      <c r="A317" s="6">
        <f t="shared" si="21"/>
        <v>5.2974361431304776E+18</v>
      </c>
      <c r="B317" s="6">
        <f t="shared" si="22"/>
        <v>62.200000000000031</v>
      </c>
      <c r="C317" s="6">
        <v>311</v>
      </c>
    </row>
    <row r="318" spans="1:3">
      <c r="A318" s="6">
        <f t="shared" si="21"/>
        <v>6.0851561833158164E+18</v>
      </c>
      <c r="B318" s="6">
        <f t="shared" si="22"/>
        <v>62.400000000000027</v>
      </c>
      <c r="C318" s="6">
        <v>312</v>
      </c>
    </row>
    <row r="319" spans="1:3">
      <c r="A319" s="6">
        <f t="shared" si="21"/>
        <v>6.9900088976749158E+18</v>
      </c>
      <c r="B319" s="6">
        <f t="shared" si="22"/>
        <v>62.60000000000003</v>
      </c>
      <c r="C319" s="6">
        <v>313</v>
      </c>
    </row>
    <row r="320" spans="1:3">
      <c r="A320" s="6">
        <f t="shared" si="21"/>
        <v>8.0294117221738127E+18</v>
      </c>
      <c r="B320" s="6">
        <f t="shared" si="22"/>
        <v>62.800000000000033</v>
      </c>
      <c r="C320" s="6">
        <v>314</v>
      </c>
    </row>
    <row r="321" spans="1:3">
      <c r="A321" s="6">
        <f t="shared" si="21"/>
        <v>9.2233720368549683E+18</v>
      </c>
      <c r="B321" s="6">
        <f t="shared" si="22"/>
        <v>63.000000000000028</v>
      </c>
      <c r="C321" s="6">
        <v>315</v>
      </c>
    </row>
    <row r="322" spans="1:3">
      <c r="A322" s="6">
        <f t="shared" si="21"/>
        <v>1.0594872286260957E+19</v>
      </c>
      <c r="B322" s="6">
        <f t="shared" si="22"/>
        <v>63.200000000000031</v>
      </c>
      <c r="C322" s="6">
        <v>316</v>
      </c>
    </row>
    <row r="323" spans="1:3">
      <c r="A323" s="6">
        <f t="shared" si="21"/>
        <v>1.2170312366631635E+19</v>
      </c>
      <c r="B323" s="6">
        <f t="shared" si="22"/>
        <v>63.400000000000034</v>
      </c>
      <c r="C323" s="6">
        <v>317</v>
      </c>
    </row>
    <row r="324" spans="1:3">
      <c r="A324" s="6">
        <f t="shared" si="21"/>
        <v>1.3980017795349832E+19</v>
      </c>
      <c r="B324" s="6">
        <f t="shared" si="22"/>
        <v>63.600000000000037</v>
      </c>
      <c r="C324" s="6">
        <v>318</v>
      </c>
    </row>
    <row r="325" spans="1:3">
      <c r="A325" s="6">
        <f t="shared" si="21"/>
        <v>1.6058823444347632E+19</v>
      </c>
      <c r="B325" s="6">
        <f t="shared" si="22"/>
        <v>63.800000000000026</v>
      </c>
      <c r="C325" s="6">
        <v>319</v>
      </c>
    </row>
    <row r="326" spans="1:3">
      <c r="A326" s="6">
        <f t="shared" si="21"/>
        <v>1.8446744073709945E+19</v>
      </c>
      <c r="B326" s="6">
        <f t="shared" si="22"/>
        <v>64.000000000000028</v>
      </c>
      <c r="C326" s="6">
        <v>320</v>
      </c>
    </row>
    <row r="327" spans="1:3">
      <c r="A327" s="6">
        <f t="shared" ref="A327:A390" si="23">POWER($B$1,C327)</f>
        <v>2.1189744572521923E+19</v>
      </c>
      <c r="B327" s="6">
        <f t="shared" si="22"/>
        <v>64.200000000000031</v>
      </c>
      <c r="C327" s="6">
        <v>321</v>
      </c>
    </row>
    <row r="328" spans="1:3">
      <c r="A328" s="6">
        <f t="shared" si="23"/>
        <v>2.4340624733263286E+19</v>
      </c>
      <c r="B328" s="6">
        <f t="shared" ref="B328:B391" si="24">LOG(A328,2)</f>
        <v>64.400000000000034</v>
      </c>
      <c r="C328" s="6">
        <v>322</v>
      </c>
    </row>
    <row r="329" spans="1:3">
      <c r="A329" s="6">
        <f t="shared" si="23"/>
        <v>2.796003559069968E+19</v>
      </c>
      <c r="B329" s="6">
        <f t="shared" si="24"/>
        <v>64.600000000000023</v>
      </c>
      <c r="C329" s="6">
        <v>323</v>
      </c>
    </row>
    <row r="330" spans="1:3">
      <c r="A330" s="6">
        <f t="shared" si="23"/>
        <v>3.2117646888695276E+19</v>
      </c>
      <c r="B330" s="6">
        <f t="shared" si="24"/>
        <v>64.800000000000026</v>
      </c>
      <c r="C330" s="6">
        <v>324</v>
      </c>
    </row>
    <row r="331" spans="1:3">
      <c r="A331" s="6">
        <f t="shared" si="23"/>
        <v>3.6893488147419906E+19</v>
      </c>
      <c r="B331" s="6">
        <f t="shared" si="24"/>
        <v>65.000000000000028</v>
      </c>
      <c r="C331" s="6">
        <v>325</v>
      </c>
    </row>
    <row r="332" spans="1:3">
      <c r="A332" s="6">
        <f t="shared" si="23"/>
        <v>4.2379489145043853E+19</v>
      </c>
      <c r="B332" s="6">
        <f t="shared" si="24"/>
        <v>65.200000000000031</v>
      </c>
      <c r="C332" s="6">
        <v>326</v>
      </c>
    </row>
    <row r="333" spans="1:3">
      <c r="A333" s="6">
        <f t="shared" si="23"/>
        <v>4.8681249466526581E+19</v>
      </c>
      <c r="B333" s="6">
        <f t="shared" si="24"/>
        <v>65.400000000000034</v>
      </c>
      <c r="C333" s="6">
        <v>327</v>
      </c>
    </row>
    <row r="334" spans="1:3">
      <c r="A334" s="6">
        <f t="shared" si="23"/>
        <v>5.5920071181399376E+19</v>
      </c>
      <c r="B334" s="6">
        <f t="shared" si="24"/>
        <v>65.600000000000037</v>
      </c>
      <c r="C334" s="6">
        <v>328</v>
      </c>
    </row>
    <row r="335" spans="1:3">
      <c r="A335" s="6">
        <f t="shared" si="23"/>
        <v>6.4235293777390576E+19</v>
      </c>
      <c r="B335" s="6">
        <f t="shared" si="24"/>
        <v>65.80000000000004</v>
      </c>
      <c r="C335" s="6">
        <v>329</v>
      </c>
    </row>
    <row r="336" spans="1:3">
      <c r="A336" s="6">
        <f t="shared" si="23"/>
        <v>7.3786976294839828E+19</v>
      </c>
      <c r="B336" s="6">
        <f t="shared" si="24"/>
        <v>66.000000000000043</v>
      </c>
      <c r="C336" s="6">
        <v>330</v>
      </c>
    </row>
    <row r="337" spans="1:3">
      <c r="A337" s="6">
        <f t="shared" si="23"/>
        <v>8.4758978290087723E+19</v>
      </c>
      <c r="B337" s="6">
        <f t="shared" si="24"/>
        <v>66.200000000000045</v>
      </c>
      <c r="C337" s="6">
        <v>331</v>
      </c>
    </row>
    <row r="338" spans="1:3">
      <c r="A338" s="6">
        <f t="shared" si="23"/>
        <v>9.7362498933053194E+19</v>
      </c>
      <c r="B338" s="6">
        <f t="shared" si="24"/>
        <v>66.400000000000034</v>
      </c>
      <c r="C338" s="6">
        <v>332</v>
      </c>
    </row>
    <row r="339" spans="1:3">
      <c r="A339" s="6">
        <f t="shared" si="23"/>
        <v>1.1184014236279878E+20</v>
      </c>
      <c r="B339" s="6">
        <f t="shared" si="24"/>
        <v>66.600000000000037</v>
      </c>
      <c r="C339" s="6">
        <v>333</v>
      </c>
    </row>
    <row r="340" spans="1:3">
      <c r="A340" s="6">
        <f t="shared" si="23"/>
        <v>1.2847058755478117E+20</v>
      </c>
      <c r="B340" s="6">
        <f t="shared" si="24"/>
        <v>66.80000000000004</v>
      </c>
      <c r="C340" s="6">
        <v>334</v>
      </c>
    </row>
    <row r="341" spans="1:3">
      <c r="A341" s="6">
        <f t="shared" si="23"/>
        <v>1.4757395258967969E+20</v>
      </c>
      <c r="B341" s="6">
        <f t="shared" si="24"/>
        <v>67.000000000000043</v>
      </c>
      <c r="C341" s="6">
        <v>335</v>
      </c>
    </row>
    <row r="342" spans="1:3">
      <c r="A342" s="6">
        <f t="shared" si="23"/>
        <v>1.6951795658017554E+20</v>
      </c>
      <c r="B342" s="6">
        <f t="shared" si="24"/>
        <v>67.200000000000031</v>
      </c>
      <c r="C342" s="6">
        <v>336</v>
      </c>
    </row>
    <row r="343" spans="1:3">
      <c r="A343" s="6">
        <f t="shared" si="23"/>
        <v>1.9472499786610645E+20</v>
      </c>
      <c r="B343" s="6">
        <f t="shared" si="24"/>
        <v>67.400000000000034</v>
      </c>
      <c r="C343" s="6">
        <v>337</v>
      </c>
    </row>
    <row r="344" spans="1:3">
      <c r="A344" s="6">
        <f t="shared" si="23"/>
        <v>2.2368028472559767E+20</v>
      </c>
      <c r="B344" s="6">
        <f t="shared" si="24"/>
        <v>67.600000000000037</v>
      </c>
      <c r="C344" s="6">
        <v>338</v>
      </c>
    </row>
    <row r="345" spans="1:3">
      <c r="A345" s="6">
        <f t="shared" si="23"/>
        <v>2.5694117510956243E+20</v>
      </c>
      <c r="B345" s="6">
        <f t="shared" si="24"/>
        <v>67.80000000000004</v>
      </c>
      <c r="C345" s="6">
        <v>339</v>
      </c>
    </row>
    <row r="346" spans="1:3">
      <c r="A346" s="6">
        <f t="shared" si="23"/>
        <v>2.9514790517935951E+20</v>
      </c>
      <c r="B346" s="6">
        <f t="shared" si="24"/>
        <v>68.000000000000028</v>
      </c>
      <c r="C346" s="6">
        <v>340</v>
      </c>
    </row>
    <row r="347" spans="1:3">
      <c r="A347" s="6">
        <f t="shared" si="23"/>
        <v>3.3903591316035115E+20</v>
      </c>
      <c r="B347" s="6">
        <f t="shared" si="24"/>
        <v>68.200000000000031</v>
      </c>
      <c r="C347" s="6">
        <v>341</v>
      </c>
    </row>
    <row r="348" spans="1:3">
      <c r="A348" s="6">
        <f t="shared" si="23"/>
        <v>3.8944999573221304E+20</v>
      </c>
      <c r="B348" s="6">
        <f t="shared" si="24"/>
        <v>68.400000000000034</v>
      </c>
      <c r="C348" s="6">
        <v>342</v>
      </c>
    </row>
    <row r="349" spans="1:3">
      <c r="A349" s="6">
        <f t="shared" si="23"/>
        <v>4.4736056945119547E+20</v>
      </c>
      <c r="B349" s="6">
        <f t="shared" si="24"/>
        <v>68.600000000000037</v>
      </c>
      <c r="C349" s="6">
        <v>343</v>
      </c>
    </row>
    <row r="350" spans="1:3">
      <c r="A350" s="6">
        <f t="shared" si="23"/>
        <v>5.1388235021912506E+20</v>
      </c>
      <c r="B350" s="6">
        <f t="shared" si="24"/>
        <v>68.800000000000026</v>
      </c>
      <c r="C350" s="6">
        <v>344</v>
      </c>
    </row>
    <row r="351" spans="1:3">
      <c r="A351" s="6">
        <f t="shared" si="23"/>
        <v>5.9029581035871928E+20</v>
      </c>
      <c r="B351" s="6">
        <f t="shared" si="24"/>
        <v>69.000000000000028</v>
      </c>
      <c r="C351" s="6">
        <v>345</v>
      </c>
    </row>
    <row r="352" spans="1:3">
      <c r="A352" s="6">
        <f t="shared" si="23"/>
        <v>6.7807182632070257E+20</v>
      </c>
      <c r="B352" s="6">
        <f t="shared" si="24"/>
        <v>69.200000000000031</v>
      </c>
      <c r="C352" s="6">
        <v>346</v>
      </c>
    </row>
    <row r="353" spans="1:3">
      <c r="A353" s="6">
        <f t="shared" si="23"/>
        <v>7.7889999146442621E+20</v>
      </c>
      <c r="B353" s="6">
        <f t="shared" si="24"/>
        <v>69.400000000000034</v>
      </c>
      <c r="C353" s="6">
        <v>347</v>
      </c>
    </row>
    <row r="354" spans="1:3">
      <c r="A354" s="6">
        <f t="shared" si="23"/>
        <v>8.9472113890239119E+20</v>
      </c>
      <c r="B354" s="6">
        <f t="shared" si="24"/>
        <v>69.600000000000037</v>
      </c>
      <c r="C354" s="6">
        <v>348</v>
      </c>
    </row>
    <row r="355" spans="1:3">
      <c r="A355" s="6">
        <f t="shared" si="23"/>
        <v>1.0277647004382505E+21</v>
      </c>
      <c r="B355" s="6">
        <f t="shared" si="24"/>
        <v>69.80000000000004</v>
      </c>
      <c r="C355" s="6">
        <v>349</v>
      </c>
    </row>
    <row r="356" spans="1:3">
      <c r="A356" s="6">
        <f t="shared" si="23"/>
        <v>1.1805916207174386E+21</v>
      </c>
      <c r="B356" s="6">
        <f t="shared" si="24"/>
        <v>70.000000000000043</v>
      </c>
      <c r="C356" s="6">
        <v>350</v>
      </c>
    </row>
    <row r="357" spans="1:3">
      <c r="A357" s="6">
        <f t="shared" si="23"/>
        <v>1.3561436526414057E+21</v>
      </c>
      <c r="B357" s="6">
        <f t="shared" si="24"/>
        <v>70.200000000000045</v>
      </c>
      <c r="C357" s="6">
        <v>351</v>
      </c>
    </row>
    <row r="358" spans="1:3">
      <c r="A358" s="6">
        <f t="shared" si="23"/>
        <v>1.5577999829288532E+21</v>
      </c>
      <c r="B358" s="6">
        <f t="shared" si="24"/>
        <v>70.400000000000034</v>
      </c>
      <c r="C358" s="6">
        <v>352</v>
      </c>
    </row>
    <row r="359" spans="1:3">
      <c r="A359" s="6">
        <f t="shared" si="23"/>
        <v>1.7894422778047834E+21</v>
      </c>
      <c r="B359" s="6">
        <f t="shared" si="24"/>
        <v>70.600000000000037</v>
      </c>
      <c r="C359" s="6">
        <v>353</v>
      </c>
    </row>
    <row r="360" spans="1:3">
      <c r="A360" s="6">
        <f t="shared" si="23"/>
        <v>2.0555294008765016E+21</v>
      </c>
      <c r="B360" s="6">
        <f t="shared" si="24"/>
        <v>70.80000000000004</v>
      </c>
      <c r="C360" s="6">
        <v>354</v>
      </c>
    </row>
    <row r="361" spans="1:3">
      <c r="A361" s="6">
        <f t="shared" si="23"/>
        <v>2.3611832414348787E+21</v>
      </c>
      <c r="B361" s="6">
        <f t="shared" si="24"/>
        <v>71.000000000000043</v>
      </c>
      <c r="C361" s="6">
        <v>355</v>
      </c>
    </row>
    <row r="362" spans="1:3">
      <c r="A362" s="6">
        <f t="shared" si="23"/>
        <v>2.7122873052828119E+21</v>
      </c>
      <c r="B362" s="6">
        <f t="shared" si="24"/>
        <v>71.200000000000031</v>
      </c>
      <c r="C362" s="6">
        <v>356</v>
      </c>
    </row>
    <row r="363" spans="1:3">
      <c r="A363" s="6">
        <f t="shared" si="23"/>
        <v>3.1155999658577069E+21</v>
      </c>
      <c r="B363" s="6">
        <f t="shared" si="24"/>
        <v>71.400000000000034</v>
      </c>
      <c r="C363" s="6">
        <v>357</v>
      </c>
    </row>
    <row r="364" spans="1:3">
      <c r="A364" s="6">
        <f t="shared" si="23"/>
        <v>3.5788845556095669E+21</v>
      </c>
      <c r="B364" s="6">
        <f t="shared" si="24"/>
        <v>71.600000000000037</v>
      </c>
      <c r="C364" s="6">
        <v>358</v>
      </c>
    </row>
    <row r="365" spans="1:3">
      <c r="A365" s="6">
        <f t="shared" si="23"/>
        <v>4.1110588017530052E+21</v>
      </c>
      <c r="B365" s="6">
        <f t="shared" si="24"/>
        <v>71.80000000000004</v>
      </c>
      <c r="C365" s="6">
        <v>359</v>
      </c>
    </row>
    <row r="366" spans="1:3">
      <c r="A366" s="6">
        <f t="shared" si="23"/>
        <v>4.7223664828697585E+21</v>
      </c>
      <c r="B366" s="6">
        <f t="shared" si="24"/>
        <v>72.000000000000028</v>
      </c>
      <c r="C366" s="6">
        <v>360</v>
      </c>
    </row>
    <row r="367" spans="1:3">
      <c r="A367" s="6">
        <f t="shared" si="23"/>
        <v>5.4245746105656269E+21</v>
      </c>
      <c r="B367" s="6">
        <f t="shared" si="24"/>
        <v>72.200000000000031</v>
      </c>
      <c r="C367" s="6">
        <v>361</v>
      </c>
    </row>
    <row r="368" spans="1:3">
      <c r="A368" s="6">
        <f t="shared" si="23"/>
        <v>6.231199931715417E+21</v>
      </c>
      <c r="B368" s="6">
        <f t="shared" si="24"/>
        <v>72.400000000000034</v>
      </c>
      <c r="C368" s="6">
        <v>362</v>
      </c>
    </row>
    <row r="369" spans="1:3">
      <c r="A369" s="6">
        <f t="shared" si="23"/>
        <v>7.1577691112191369E+21</v>
      </c>
      <c r="B369" s="6">
        <f t="shared" si="24"/>
        <v>72.600000000000037</v>
      </c>
      <c r="C369" s="6">
        <v>363</v>
      </c>
    </row>
    <row r="370" spans="1:3">
      <c r="A370" s="6">
        <f t="shared" si="23"/>
        <v>8.2221176035060126E+21</v>
      </c>
      <c r="B370" s="6">
        <f t="shared" si="24"/>
        <v>72.80000000000004</v>
      </c>
      <c r="C370" s="6">
        <v>364</v>
      </c>
    </row>
    <row r="371" spans="1:3">
      <c r="A371" s="6">
        <f t="shared" si="23"/>
        <v>9.4447329657395211E+21</v>
      </c>
      <c r="B371" s="6">
        <f t="shared" si="24"/>
        <v>73.000000000000028</v>
      </c>
      <c r="C371" s="6">
        <v>365</v>
      </c>
    </row>
    <row r="372" spans="1:3">
      <c r="A372" s="6">
        <f t="shared" si="23"/>
        <v>1.0849149221131256E+22</v>
      </c>
      <c r="B372" s="6">
        <f t="shared" si="24"/>
        <v>73.200000000000031</v>
      </c>
      <c r="C372" s="6">
        <v>366</v>
      </c>
    </row>
    <row r="373" spans="1:3">
      <c r="A373" s="6">
        <f t="shared" si="23"/>
        <v>1.2462399863430836E+22</v>
      </c>
      <c r="B373" s="6">
        <f t="shared" si="24"/>
        <v>73.400000000000034</v>
      </c>
      <c r="C373" s="6">
        <v>367</v>
      </c>
    </row>
    <row r="374" spans="1:3">
      <c r="A374" s="6">
        <f t="shared" si="23"/>
        <v>1.4315538222438278E+22</v>
      </c>
      <c r="B374" s="6">
        <f t="shared" si="24"/>
        <v>73.600000000000037</v>
      </c>
      <c r="C374" s="6">
        <v>368</v>
      </c>
    </row>
    <row r="375" spans="1:3">
      <c r="A375" s="6">
        <f t="shared" si="23"/>
        <v>1.6444235207012029E+22</v>
      </c>
      <c r="B375" s="6">
        <f t="shared" si="24"/>
        <v>73.80000000000004</v>
      </c>
      <c r="C375" s="6">
        <v>369</v>
      </c>
    </row>
    <row r="376" spans="1:3">
      <c r="A376" s="6">
        <f t="shared" si="23"/>
        <v>1.8889465931479046E+22</v>
      </c>
      <c r="B376" s="6">
        <f t="shared" si="24"/>
        <v>74.000000000000043</v>
      </c>
      <c r="C376" s="6">
        <v>370</v>
      </c>
    </row>
    <row r="377" spans="1:3">
      <c r="A377" s="6">
        <f t="shared" si="23"/>
        <v>2.169829844226252E+22</v>
      </c>
      <c r="B377" s="6">
        <f t="shared" si="24"/>
        <v>74.200000000000045</v>
      </c>
      <c r="C377" s="6">
        <v>371</v>
      </c>
    </row>
    <row r="378" spans="1:3">
      <c r="A378" s="6">
        <f t="shared" si="23"/>
        <v>2.4924799726861685E+22</v>
      </c>
      <c r="B378" s="6">
        <f t="shared" si="24"/>
        <v>74.400000000000048</v>
      </c>
      <c r="C378" s="6">
        <v>372</v>
      </c>
    </row>
    <row r="379" spans="1:3">
      <c r="A379" s="6">
        <f t="shared" si="23"/>
        <v>2.8631076444876564E+22</v>
      </c>
      <c r="B379" s="6">
        <f t="shared" si="24"/>
        <v>74.600000000000037</v>
      </c>
      <c r="C379" s="6">
        <v>373</v>
      </c>
    </row>
    <row r="380" spans="1:3">
      <c r="A380" s="6">
        <f t="shared" si="23"/>
        <v>3.2888470414024067E+22</v>
      </c>
      <c r="B380" s="6">
        <f t="shared" si="24"/>
        <v>74.80000000000004</v>
      </c>
      <c r="C380" s="6">
        <v>374</v>
      </c>
    </row>
    <row r="381" spans="1:3">
      <c r="A381" s="6">
        <f t="shared" si="23"/>
        <v>3.7778931862958118E+22</v>
      </c>
      <c r="B381" s="6">
        <f t="shared" si="24"/>
        <v>75.000000000000043</v>
      </c>
      <c r="C381" s="6">
        <v>375</v>
      </c>
    </row>
    <row r="382" spans="1:3">
      <c r="A382" s="6">
        <f t="shared" si="23"/>
        <v>4.3396596884525048E+22</v>
      </c>
      <c r="B382" s="6">
        <f t="shared" si="24"/>
        <v>75.200000000000045</v>
      </c>
      <c r="C382" s="6">
        <v>376</v>
      </c>
    </row>
    <row r="383" spans="1:3">
      <c r="A383" s="6">
        <f t="shared" si="23"/>
        <v>4.9849599453723403E+22</v>
      </c>
      <c r="B383" s="6">
        <f t="shared" si="24"/>
        <v>75.400000000000034</v>
      </c>
      <c r="C383" s="6">
        <v>377</v>
      </c>
    </row>
    <row r="384" spans="1:3">
      <c r="A384" s="6">
        <f t="shared" si="23"/>
        <v>5.7262152889753145E+22</v>
      </c>
      <c r="B384" s="6">
        <f t="shared" si="24"/>
        <v>75.600000000000037</v>
      </c>
      <c r="C384" s="6">
        <v>378</v>
      </c>
    </row>
    <row r="385" spans="1:3">
      <c r="A385" s="6">
        <f t="shared" si="23"/>
        <v>6.5776940828048159E+22</v>
      </c>
      <c r="B385" s="6">
        <f t="shared" si="24"/>
        <v>75.80000000000004</v>
      </c>
      <c r="C385" s="6">
        <v>379</v>
      </c>
    </row>
    <row r="386" spans="1:3">
      <c r="A386" s="6">
        <f t="shared" si="23"/>
        <v>7.5557863725916236E+22</v>
      </c>
      <c r="B386" s="6">
        <f t="shared" si="24"/>
        <v>76.000000000000043</v>
      </c>
      <c r="C386" s="6">
        <v>380</v>
      </c>
    </row>
    <row r="387" spans="1:3">
      <c r="A387" s="6">
        <f t="shared" si="23"/>
        <v>8.679319376905013E+22</v>
      </c>
      <c r="B387" s="6">
        <f t="shared" si="24"/>
        <v>76.200000000000031</v>
      </c>
      <c r="C387" s="6">
        <v>381</v>
      </c>
    </row>
    <row r="388" spans="1:3">
      <c r="A388" s="6">
        <f t="shared" si="23"/>
        <v>9.9699198907446806E+22</v>
      </c>
      <c r="B388" s="6">
        <f t="shared" si="24"/>
        <v>76.400000000000034</v>
      </c>
      <c r="C388" s="6">
        <v>382</v>
      </c>
    </row>
    <row r="389" spans="1:3">
      <c r="A389" s="6">
        <f t="shared" si="23"/>
        <v>1.1452430577950634E+23</v>
      </c>
      <c r="B389" s="6">
        <f t="shared" si="24"/>
        <v>76.600000000000037</v>
      </c>
      <c r="C389" s="6">
        <v>383</v>
      </c>
    </row>
    <row r="390" spans="1:3">
      <c r="A390" s="6">
        <f t="shared" si="23"/>
        <v>1.3155388165609637E+23</v>
      </c>
      <c r="B390" s="6">
        <f t="shared" si="24"/>
        <v>76.80000000000004</v>
      </c>
      <c r="C390" s="6">
        <v>384</v>
      </c>
    </row>
    <row r="391" spans="1:3">
      <c r="A391" s="6">
        <f t="shared" ref="A391:A454" si="25">POWER($B$1,C391)</f>
        <v>1.5111572745183254E+23</v>
      </c>
      <c r="B391" s="6">
        <f t="shared" si="24"/>
        <v>77.000000000000028</v>
      </c>
      <c r="C391" s="6">
        <v>385</v>
      </c>
    </row>
    <row r="392" spans="1:3">
      <c r="A392" s="6">
        <f t="shared" si="25"/>
        <v>1.7358638753810033E+23</v>
      </c>
      <c r="B392" s="6">
        <f t="shared" ref="B392:B455" si="26">LOG(A392,2)</f>
        <v>77.200000000000031</v>
      </c>
      <c r="C392" s="6">
        <v>386</v>
      </c>
    </row>
    <row r="393" spans="1:3">
      <c r="A393" s="6">
        <f t="shared" si="25"/>
        <v>1.9939839781489368E+23</v>
      </c>
      <c r="B393" s="6">
        <f t="shared" si="26"/>
        <v>77.400000000000034</v>
      </c>
      <c r="C393" s="6">
        <v>387</v>
      </c>
    </row>
    <row r="394" spans="1:3">
      <c r="A394" s="6">
        <f t="shared" si="25"/>
        <v>2.2904861155901278E+23</v>
      </c>
      <c r="B394" s="6">
        <f t="shared" si="26"/>
        <v>77.600000000000037</v>
      </c>
      <c r="C394" s="6">
        <v>388</v>
      </c>
    </row>
    <row r="395" spans="1:3">
      <c r="A395" s="6">
        <f t="shared" si="25"/>
        <v>2.6310776331219284E+23</v>
      </c>
      <c r="B395" s="6">
        <f t="shared" si="26"/>
        <v>77.80000000000004</v>
      </c>
      <c r="C395" s="6">
        <v>389</v>
      </c>
    </row>
    <row r="396" spans="1:3">
      <c r="A396" s="6">
        <f t="shared" si="25"/>
        <v>3.0223145490366515E+23</v>
      </c>
      <c r="B396" s="6">
        <f t="shared" si="26"/>
        <v>78.000000000000043</v>
      </c>
      <c r="C396" s="6">
        <v>390</v>
      </c>
    </row>
    <row r="397" spans="1:3">
      <c r="A397" s="6">
        <f t="shared" si="25"/>
        <v>3.4717277507620079E+23</v>
      </c>
      <c r="B397" s="6">
        <f t="shared" si="26"/>
        <v>78.200000000000045</v>
      </c>
      <c r="C397" s="6">
        <v>391</v>
      </c>
    </row>
    <row r="398" spans="1:3">
      <c r="A398" s="6">
        <f t="shared" si="25"/>
        <v>3.9879679562978749E+23</v>
      </c>
      <c r="B398" s="6">
        <f t="shared" si="26"/>
        <v>78.400000000000048</v>
      </c>
      <c r="C398" s="6">
        <v>392</v>
      </c>
    </row>
    <row r="399" spans="1:3">
      <c r="A399" s="6">
        <f t="shared" si="25"/>
        <v>4.580972231180257E+23</v>
      </c>
      <c r="B399" s="6">
        <f t="shared" si="26"/>
        <v>78.600000000000037</v>
      </c>
      <c r="C399" s="6">
        <v>393</v>
      </c>
    </row>
    <row r="400" spans="1:3">
      <c r="A400" s="6">
        <f t="shared" si="25"/>
        <v>5.2621552662438588E+23</v>
      </c>
      <c r="B400" s="6">
        <f t="shared" si="26"/>
        <v>78.80000000000004</v>
      </c>
      <c r="C400" s="6">
        <v>394</v>
      </c>
    </row>
    <row r="401" spans="1:3">
      <c r="A401" s="6">
        <f t="shared" si="25"/>
        <v>6.0446290980733056E+23</v>
      </c>
      <c r="B401" s="6">
        <f t="shared" si="26"/>
        <v>79.000000000000043</v>
      </c>
      <c r="C401" s="6">
        <v>395</v>
      </c>
    </row>
    <row r="402" spans="1:3">
      <c r="A402" s="6">
        <f t="shared" si="25"/>
        <v>6.9434555015240171E+23</v>
      </c>
      <c r="B402" s="6">
        <f t="shared" si="26"/>
        <v>79.200000000000045</v>
      </c>
      <c r="C402" s="6">
        <v>396</v>
      </c>
    </row>
    <row r="403" spans="1:3">
      <c r="A403" s="6">
        <f t="shared" si="25"/>
        <v>7.9759359125957512E+23</v>
      </c>
      <c r="B403" s="6">
        <f t="shared" si="26"/>
        <v>79.400000000000034</v>
      </c>
      <c r="C403" s="6">
        <v>397</v>
      </c>
    </row>
    <row r="404" spans="1:3">
      <c r="A404" s="6">
        <f t="shared" si="25"/>
        <v>9.1619444623605154E+23</v>
      </c>
      <c r="B404" s="6">
        <f t="shared" si="26"/>
        <v>79.600000000000037</v>
      </c>
      <c r="C404" s="6">
        <v>398</v>
      </c>
    </row>
    <row r="405" spans="1:3">
      <c r="A405" s="6">
        <f t="shared" si="25"/>
        <v>1.0524310532487719E+24</v>
      </c>
      <c r="B405" s="6">
        <f t="shared" si="26"/>
        <v>79.80000000000004</v>
      </c>
      <c r="C405" s="6">
        <v>399</v>
      </c>
    </row>
    <row r="406" spans="1:3">
      <c r="A406" s="6">
        <f t="shared" si="25"/>
        <v>1.2089258196146617E+24</v>
      </c>
      <c r="B406" s="6">
        <f t="shared" si="26"/>
        <v>80.000000000000043</v>
      </c>
      <c r="C406" s="6">
        <v>400</v>
      </c>
    </row>
    <row r="407" spans="1:3">
      <c r="A407" s="6">
        <f t="shared" si="25"/>
        <v>1.3886911003048042E+24</v>
      </c>
      <c r="B407" s="6">
        <f t="shared" si="26"/>
        <v>80.200000000000045</v>
      </c>
      <c r="C407" s="6">
        <v>401</v>
      </c>
    </row>
    <row r="408" spans="1:3">
      <c r="A408" s="6">
        <f t="shared" si="25"/>
        <v>1.5951871825191511E+24</v>
      </c>
      <c r="B408" s="6">
        <f t="shared" si="26"/>
        <v>80.400000000000034</v>
      </c>
      <c r="C408" s="6">
        <v>402</v>
      </c>
    </row>
    <row r="409" spans="1:3">
      <c r="A409" s="6">
        <f t="shared" si="25"/>
        <v>1.8323888924721041E+24</v>
      </c>
      <c r="B409" s="6">
        <f t="shared" si="26"/>
        <v>80.600000000000037</v>
      </c>
      <c r="C409" s="6">
        <v>403</v>
      </c>
    </row>
    <row r="410" spans="1:3">
      <c r="A410" s="6">
        <f t="shared" si="25"/>
        <v>2.1048621064975449E+24</v>
      </c>
      <c r="B410" s="6">
        <f t="shared" si="26"/>
        <v>80.80000000000004</v>
      </c>
      <c r="C410" s="6">
        <v>404</v>
      </c>
    </row>
    <row r="411" spans="1:3">
      <c r="A411" s="6">
        <f t="shared" si="25"/>
        <v>2.4178516392293233E+24</v>
      </c>
      <c r="B411" s="6">
        <f t="shared" si="26"/>
        <v>81.000000000000043</v>
      </c>
      <c r="C411" s="6">
        <v>405</v>
      </c>
    </row>
    <row r="412" spans="1:3">
      <c r="A412" s="6">
        <f t="shared" si="25"/>
        <v>2.777382200609609E+24</v>
      </c>
      <c r="B412" s="6">
        <f t="shared" si="26"/>
        <v>81.200000000000045</v>
      </c>
      <c r="C412" s="6">
        <v>406</v>
      </c>
    </row>
    <row r="413" spans="1:3">
      <c r="A413" s="6">
        <f t="shared" si="25"/>
        <v>3.1903743650383032E+24</v>
      </c>
      <c r="B413" s="6">
        <f t="shared" si="26"/>
        <v>81.400000000000048</v>
      </c>
      <c r="C413" s="6">
        <v>407</v>
      </c>
    </row>
    <row r="414" spans="1:3">
      <c r="A414" s="6">
        <f t="shared" si="25"/>
        <v>3.6647777849442088E+24</v>
      </c>
      <c r="B414" s="6">
        <f t="shared" si="26"/>
        <v>81.600000000000037</v>
      </c>
      <c r="C414" s="6">
        <v>408</v>
      </c>
    </row>
    <row r="415" spans="1:3">
      <c r="A415" s="6">
        <f t="shared" si="25"/>
        <v>4.2097242129950913E+24</v>
      </c>
      <c r="B415" s="6">
        <f t="shared" si="26"/>
        <v>81.80000000000004</v>
      </c>
      <c r="C415" s="6">
        <v>409</v>
      </c>
    </row>
    <row r="416" spans="1:3">
      <c r="A416" s="6">
        <f t="shared" si="25"/>
        <v>4.8357032784586488E+24</v>
      </c>
      <c r="B416" s="6">
        <f t="shared" si="26"/>
        <v>82.000000000000043</v>
      </c>
      <c r="C416" s="6">
        <v>410</v>
      </c>
    </row>
    <row r="417" spans="1:3">
      <c r="A417" s="6">
        <f t="shared" si="25"/>
        <v>5.5547644012192191E+24</v>
      </c>
      <c r="B417" s="6">
        <f t="shared" si="26"/>
        <v>82.200000000000045</v>
      </c>
      <c r="C417" s="6">
        <v>411</v>
      </c>
    </row>
    <row r="418" spans="1:3">
      <c r="A418" s="6">
        <f t="shared" si="25"/>
        <v>6.3807487300766085E+24</v>
      </c>
      <c r="B418" s="6">
        <f t="shared" si="26"/>
        <v>82.400000000000048</v>
      </c>
      <c r="C418" s="6">
        <v>412</v>
      </c>
    </row>
    <row r="419" spans="1:3">
      <c r="A419" s="6">
        <f t="shared" si="25"/>
        <v>7.3295555698884209E+24</v>
      </c>
      <c r="B419" s="6">
        <f t="shared" si="26"/>
        <v>82.600000000000051</v>
      </c>
      <c r="C419" s="6">
        <v>413</v>
      </c>
    </row>
    <row r="420" spans="1:3">
      <c r="A420" s="6">
        <f t="shared" si="25"/>
        <v>8.4194484259901826E+24</v>
      </c>
      <c r="B420" s="6">
        <f t="shared" si="26"/>
        <v>82.80000000000004</v>
      </c>
      <c r="C420" s="6">
        <v>414</v>
      </c>
    </row>
    <row r="421" spans="1:3">
      <c r="A421" s="6">
        <f t="shared" si="25"/>
        <v>9.6714065569173018E+24</v>
      </c>
      <c r="B421" s="6">
        <f t="shared" si="26"/>
        <v>83.000000000000043</v>
      </c>
      <c r="C421" s="6">
        <v>415</v>
      </c>
    </row>
    <row r="422" spans="1:3">
      <c r="A422" s="6">
        <f t="shared" si="25"/>
        <v>1.1109528802438442E+25</v>
      </c>
      <c r="B422" s="6">
        <f t="shared" si="26"/>
        <v>83.200000000000045</v>
      </c>
      <c r="C422" s="6">
        <v>416</v>
      </c>
    </row>
    <row r="423" spans="1:3">
      <c r="A423" s="6">
        <f t="shared" si="25"/>
        <v>1.2761497460153223E+25</v>
      </c>
      <c r="B423" s="6">
        <f t="shared" si="26"/>
        <v>83.400000000000048</v>
      </c>
      <c r="C423" s="6">
        <v>417</v>
      </c>
    </row>
    <row r="424" spans="1:3">
      <c r="A424" s="6">
        <f t="shared" si="25"/>
        <v>1.4659111139776846E+25</v>
      </c>
      <c r="B424" s="6">
        <f t="shared" si="26"/>
        <v>83.600000000000037</v>
      </c>
      <c r="C424" s="6">
        <v>418</v>
      </c>
    </row>
    <row r="425" spans="1:3">
      <c r="A425" s="6">
        <f t="shared" si="25"/>
        <v>1.6838896851980378E+25</v>
      </c>
      <c r="B425" s="6">
        <f t="shared" si="26"/>
        <v>83.80000000000004</v>
      </c>
      <c r="C425" s="6">
        <v>419</v>
      </c>
    </row>
    <row r="426" spans="1:3">
      <c r="A426" s="6">
        <f t="shared" si="25"/>
        <v>1.9342813113834608E+25</v>
      </c>
      <c r="B426" s="6">
        <f t="shared" si="26"/>
        <v>84.000000000000043</v>
      </c>
      <c r="C426" s="6">
        <v>420</v>
      </c>
    </row>
    <row r="427" spans="1:3">
      <c r="A427" s="6">
        <f t="shared" si="25"/>
        <v>2.2219057604876889E+25</v>
      </c>
      <c r="B427" s="6">
        <f t="shared" si="26"/>
        <v>84.200000000000045</v>
      </c>
      <c r="C427" s="6">
        <v>421</v>
      </c>
    </row>
    <row r="428" spans="1:3">
      <c r="A428" s="6">
        <f t="shared" si="25"/>
        <v>2.5522994920306451E+25</v>
      </c>
      <c r="B428" s="6">
        <f t="shared" si="26"/>
        <v>84.400000000000034</v>
      </c>
      <c r="C428" s="6">
        <v>422</v>
      </c>
    </row>
    <row r="429" spans="1:3">
      <c r="A429" s="6">
        <f t="shared" si="25"/>
        <v>2.9318222279553705E+25</v>
      </c>
      <c r="B429" s="6">
        <f t="shared" si="26"/>
        <v>84.600000000000037</v>
      </c>
      <c r="C429" s="6">
        <v>423</v>
      </c>
    </row>
    <row r="430" spans="1:3">
      <c r="A430" s="6">
        <f t="shared" si="25"/>
        <v>3.3677793703960761E+25</v>
      </c>
      <c r="B430" s="6">
        <f t="shared" si="26"/>
        <v>84.80000000000004</v>
      </c>
      <c r="C430" s="6">
        <v>424</v>
      </c>
    </row>
    <row r="431" spans="1:3">
      <c r="A431" s="6">
        <f t="shared" si="25"/>
        <v>3.8685626227669233E+25</v>
      </c>
      <c r="B431" s="6">
        <f t="shared" si="26"/>
        <v>85.000000000000043</v>
      </c>
      <c r="C431" s="6">
        <v>425</v>
      </c>
    </row>
    <row r="432" spans="1:3">
      <c r="A432" s="6">
        <f t="shared" si="25"/>
        <v>4.4438115209753804E+25</v>
      </c>
      <c r="B432" s="6">
        <f t="shared" si="26"/>
        <v>85.200000000000045</v>
      </c>
      <c r="C432" s="6">
        <v>426</v>
      </c>
    </row>
    <row r="433" spans="1:3">
      <c r="A433" s="6">
        <f t="shared" si="25"/>
        <v>5.104598984061292E+25</v>
      </c>
      <c r="B433" s="6">
        <f t="shared" si="26"/>
        <v>85.400000000000048</v>
      </c>
      <c r="C433" s="6">
        <v>427</v>
      </c>
    </row>
    <row r="434" spans="1:3">
      <c r="A434" s="6">
        <f t="shared" si="25"/>
        <v>5.8636444559107427E+25</v>
      </c>
      <c r="B434" s="6">
        <f t="shared" si="26"/>
        <v>85.600000000000051</v>
      </c>
      <c r="C434" s="6">
        <v>428</v>
      </c>
    </row>
    <row r="435" spans="1:3">
      <c r="A435" s="6">
        <f t="shared" si="25"/>
        <v>6.7355587407921538E+25</v>
      </c>
      <c r="B435" s="6">
        <f t="shared" si="26"/>
        <v>85.800000000000054</v>
      </c>
      <c r="C435" s="6">
        <v>429</v>
      </c>
    </row>
    <row r="436" spans="1:3">
      <c r="A436" s="6">
        <f t="shared" si="25"/>
        <v>7.7371252455338483E+25</v>
      </c>
      <c r="B436" s="6">
        <f t="shared" si="26"/>
        <v>86.000000000000043</v>
      </c>
      <c r="C436" s="6">
        <v>430</v>
      </c>
    </row>
    <row r="437" spans="1:3">
      <c r="A437" s="6">
        <f t="shared" si="25"/>
        <v>8.8876230419507626E+25</v>
      </c>
      <c r="B437" s="6">
        <f t="shared" si="26"/>
        <v>86.200000000000045</v>
      </c>
      <c r="C437" s="6">
        <v>431</v>
      </c>
    </row>
    <row r="438" spans="1:3">
      <c r="A438" s="6">
        <f t="shared" si="25"/>
        <v>1.0209197968122586E+26</v>
      </c>
      <c r="B438" s="6">
        <f t="shared" si="26"/>
        <v>86.400000000000048</v>
      </c>
      <c r="C438" s="6">
        <v>432</v>
      </c>
    </row>
    <row r="439" spans="1:3">
      <c r="A439" s="6">
        <f t="shared" si="25"/>
        <v>1.1727288911821489E+26</v>
      </c>
      <c r="B439" s="6">
        <f t="shared" si="26"/>
        <v>86.600000000000051</v>
      </c>
      <c r="C439" s="6">
        <v>433</v>
      </c>
    </row>
    <row r="440" spans="1:3">
      <c r="A440" s="6">
        <f t="shared" si="25"/>
        <v>1.3471117481584315E+26</v>
      </c>
      <c r="B440" s="6">
        <f t="shared" si="26"/>
        <v>86.800000000000054</v>
      </c>
      <c r="C440" s="6">
        <v>434</v>
      </c>
    </row>
    <row r="441" spans="1:3">
      <c r="A441" s="6">
        <f t="shared" si="25"/>
        <v>1.5474250491067704E+26</v>
      </c>
      <c r="B441" s="6">
        <f t="shared" si="26"/>
        <v>87.000000000000043</v>
      </c>
      <c r="C441" s="6">
        <v>435</v>
      </c>
    </row>
    <row r="442" spans="1:3">
      <c r="A442" s="6">
        <f t="shared" si="25"/>
        <v>1.7775246083901532E+26</v>
      </c>
      <c r="B442" s="6">
        <f t="shared" si="26"/>
        <v>87.200000000000045</v>
      </c>
      <c r="C442" s="6">
        <v>436</v>
      </c>
    </row>
    <row r="443" spans="1:3">
      <c r="A443" s="6">
        <f t="shared" si="25"/>
        <v>2.0418395936245182E+26</v>
      </c>
      <c r="B443" s="6">
        <f t="shared" si="26"/>
        <v>87.400000000000048</v>
      </c>
      <c r="C443" s="6">
        <v>437</v>
      </c>
    </row>
    <row r="444" spans="1:3">
      <c r="A444" s="6">
        <f t="shared" si="25"/>
        <v>2.3454577823642981E+26</v>
      </c>
      <c r="B444" s="6">
        <f t="shared" si="26"/>
        <v>87.600000000000051</v>
      </c>
      <c r="C444" s="6">
        <v>438</v>
      </c>
    </row>
    <row r="445" spans="1:3">
      <c r="A445" s="6">
        <f t="shared" si="25"/>
        <v>2.6942234963168639E+26</v>
      </c>
      <c r="B445" s="6">
        <f t="shared" si="26"/>
        <v>87.80000000000004</v>
      </c>
      <c r="C445" s="6">
        <v>439</v>
      </c>
    </row>
    <row r="446" spans="1:3">
      <c r="A446" s="6">
        <f t="shared" si="25"/>
        <v>3.0948500982135421E+26</v>
      </c>
      <c r="B446" s="6">
        <f t="shared" si="26"/>
        <v>88.000000000000043</v>
      </c>
      <c r="C446" s="6">
        <v>440</v>
      </c>
    </row>
    <row r="447" spans="1:3">
      <c r="A447" s="6">
        <f t="shared" si="25"/>
        <v>3.5550492167803085E+26</v>
      </c>
      <c r="B447" s="6">
        <f t="shared" si="26"/>
        <v>88.200000000000045</v>
      </c>
      <c r="C447" s="6">
        <v>441</v>
      </c>
    </row>
    <row r="448" spans="1:3">
      <c r="A448" s="6">
        <f t="shared" si="25"/>
        <v>4.083679187249037E+26</v>
      </c>
      <c r="B448" s="6">
        <f t="shared" si="26"/>
        <v>88.400000000000048</v>
      </c>
      <c r="C448" s="6">
        <v>442</v>
      </c>
    </row>
    <row r="449" spans="1:3">
      <c r="A449" s="6">
        <f t="shared" si="25"/>
        <v>4.6909155647285983E+26</v>
      </c>
      <c r="B449" s="6">
        <f t="shared" si="26"/>
        <v>88.600000000000037</v>
      </c>
      <c r="C449" s="6">
        <v>443</v>
      </c>
    </row>
    <row r="450" spans="1:3">
      <c r="A450" s="6">
        <f t="shared" si="25"/>
        <v>5.3884469926337286E+26</v>
      </c>
      <c r="B450" s="6">
        <f t="shared" si="26"/>
        <v>88.80000000000004</v>
      </c>
      <c r="C450" s="6">
        <v>444</v>
      </c>
    </row>
    <row r="451" spans="1:3">
      <c r="A451" s="6">
        <f t="shared" si="25"/>
        <v>6.1897001964270842E+26</v>
      </c>
      <c r="B451" s="6">
        <f t="shared" si="26"/>
        <v>89.000000000000043</v>
      </c>
      <c r="C451" s="6">
        <v>445</v>
      </c>
    </row>
    <row r="452" spans="1:3">
      <c r="A452" s="6">
        <f t="shared" si="25"/>
        <v>7.1100984335606169E+26</v>
      </c>
      <c r="B452" s="6">
        <f t="shared" si="26"/>
        <v>89.200000000000045</v>
      </c>
      <c r="C452" s="6">
        <v>446</v>
      </c>
    </row>
    <row r="453" spans="1:3">
      <c r="A453" s="6">
        <f t="shared" si="25"/>
        <v>8.1673583744980781E+26</v>
      </c>
      <c r="B453" s="6">
        <f t="shared" si="26"/>
        <v>89.400000000000048</v>
      </c>
      <c r="C453" s="6">
        <v>447</v>
      </c>
    </row>
    <row r="454" spans="1:3">
      <c r="A454" s="6">
        <f t="shared" si="25"/>
        <v>9.3818311294572007E+26</v>
      </c>
      <c r="B454" s="6">
        <f t="shared" si="26"/>
        <v>89.600000000000051</v>
      </c>
      <c r="C454" s="6">
        <v>448</v>
      </c>
    </row>
    <row r="455" spans="1:3">
      <c r="A455" s="6">
        <f t="shared" ref="A455:A518" si="27">POWER($B$1,C455)</f>
        <v>1.0776893985267463E+27</v>
      </c>
      <c r="B455" s="6">
        <f t="shared" si="26"/>
        <v>89.800000000000054</v>
      </c>
      <c r="C455" s="6">
        <v>449</v>
      </c>
    </row>
    <row r="456" spans="1:3">
      <c r="A456" s="6">
        <f t="shared" si="27"/>
        <v>1.2379400392854177E+27</v>
      </c>
      <c r="B456" s="6">
        <f t="shared" ref="B456:B519" si="28">LOG(A456,2)</f>
        <v>90.000000000000057</v>
      </c>
      <c r="C456" s="6">
        <v>450</v>
      </c>
    </row>
    <row r="457" spans="1:3">
      <c r="A457" s="6">
        <f t="shared" si="27"/>
        <v>1.4220196867121242E+27</v>
      </c>
      <c r="B457" s="6">
        <f t="shared" si="28"/>
        <v>90.200000000000045</v>
      </c>
      <c r="C457" s="6">
        <v>451</v>
      </c>
    </row>
    <row r="458" spans="1:3">
      <c r="A458" s="6">
        <f t="shared" si="27"/>
        <v>1.6334716748996162E+27</v>
      </c>
      <c r="B458" s="6">
        <f t="shared" si="28"/>
        <v>90.400000000000048</v>
      </c>
      <c r="C458" s="6">
        <v>452</v>
      </c>
    </row>
    <row r="459" spans="1:3">
      <c r="A459" s="6">
        <f t="shared" si="27"/>
        <v>1.8763662258914404E+27</v>
      </c>
      <c r="B459" s="6">
        <f t="shared" si="28"/>
        <v>90.600000000000051</v>
      </c>
      <c r="C459" s="6">
        <v>453</v>
      </c>
    </row>
    <row r="460" spans="1:3">
      <c r="A460" s="6">
        <f t="shared" si="27"/>
        <v>2.1553787970534931E+27</v>
      </c>
      <c r="B460" s="6">
        <f t="shared" si="28"/>
        <v>90.800000000000054</v>
      </c>
      <c r="C460" s="6">
        <v>454</v>
      </c>
    </row>
    <row r="461" spans="1:3">
      <c r="A461" s="6">
        <f t="shared" si="27"/>
        <v>2.4758800785708359E+27</v>
      </c>
      <c r="B461" s="6">
        <f t="shared" si="28"/>
        <v>91.000000000000043</v>
      </c>
      <c r="C461" s="6">
        <v>455</v>
      </c>
    </row>
    <row r="462" spans="1:3">
      <c r="A462" s="6">
        <f t="shared" si="27"/>
        <v>2.844039373424249E+27</v>
      </c>
      <c r="B462" s="6">
        <f t="shared" si="28"/>
        <v>91.200000000000045</v>
      </c>
      <c r="C462" s="6">
        <v>456</v>
      </c>
    </row>
    <row r="463" spans="1:3">
      <c r="A463" s="6">
        <f t="shared" si="27"/>
        <v>3.2669433497992334E+27</v>
      </c>
      <c r="B463" s="6">
        <f t="shared" si="28"/>
        <v>91.400000000000048</v>
      </c>
      <c r="C463" s="6">
        <v>457</v>
      </c>
    </row>
    <row r="464" spans="1:3">
      <c r="A464" s="6">
        <f t="shared" si="27"/>
        <v>3.752732451782883E+27</v>
      </c>
      <c r="B464" s="6">
        <f t="shared" si="28"/>
        <v>91.600000000000051</v>
      </c>
      <c r="C464" s="6">
        <v>458</v>
      </c>
    </row>
    <row r="465" spans="1:3">
      <c r="A465" s="6">
        <f t="shared" si="27"/>
        <v>4.3107575941069867E+27</v>
      </c>
      <c r="B465" s="6">
        <f t="shared" si="28"/>
        <v>91.80000000000004</v>
      </c>
      <c r="C465" s="6">
        <v>459</v>
      </c>
    </row>
    <row r="466" spans="1:3">
      <c r="A466" s="6">
        <f t="shared" si="27"/>
        <v>4.9517601571416728E+27</v>
      </c>
      <c r="B466" s="6">
        <f t="shared" si="28"/>
        <v>92.000000000000043</v>
      </c>
      <c r="C466" s="6">
        <v>460</v>
      </c>
    </row>
    <row r="467" spans="1:3">
      <c r="A467" s="6">
        <f t="shared" si="27"/>
        <v>5.6880787468485001E+27</v>
      </c>
      <c r="B467" s="6">
        <f t="shared" si="28"/>
        <v>92.200000000000045</v>
      </c>
      <c r="C467" s="6">
        <v>461</v>
      </c>
    </row>
    <row r="468" spans="1:3">
      <c r="A468" s="6">
        <f t="shared" si="27"/>
        <v>6.533886699598468E+27</v>
      </c>
      <c r="B468" s="6">
        <f t="shared" si="28"/>
        <v>92.400000000000048</v>
      </c>
      <c r="C468" s="6">
        <v>462</v>
      </c>
    </row>
    <row r="469" spans="1:3">
      <c r="A469" s="6">
        <f t="shared" si="27"/>
        <v>7.5054649035657672E+27</v>
      </c>
      <c r="B469" s="6">
        <f t="shared" si="28"/>
        <v>92.600000000000037</v>
      </c>
      <c r="C469" s="6">
        <v>463</v>
      </c>
    </row>
    <row r="470" spans="1:3">
      <c r="A470" s="6">
        <f t="shared" si="27"/>
        <v>8.6215151882139778E+27</v>
      </c>
      <c r="B470" s="6">
        <f t="shared" si="28"/>
        <v>92.800000000000054</v>
      </c>
      <c r="C470" s="6">
        <v>464</v>
      </c>
    </row>
    <row r="471" spans="1:3">
      <c r="A471" s="6">
        <f t="shared" si="27"/>
        <v>9.9035203142833501E+27</v>
      </c>
      <c r="B471" s="6">
        <f t="shared" si="28"/>
        <v>93.000000000000043</v>
      </c>
      <c r="C471" s="6">
        <v>465</v>
      </c>
    </row>
    <row r="472" spans="1:3">
      <c r="A472" s="6">
        <f t="shared" si="27"/>
        <v>1.1376157493697002E+28</v>
      </c>
      <c r="B472" s="6">
        <f t="shared" si="28"/>
        <v>93.200000000000045</v>
      </c>
      <c r="C472" s="6">
        <v>466</v>
      </c>
    </row>
    <row r="473" spans="1:3">
      <c r="A473" s="6">
        <f t="shared" si="27"/>
        <v>1.306777339919694E+28</v>
      </c>
      <c r="B473" s="6">
        <f t="shared" si="28"/>
        <v>93.400000000000048</v>
      </c>
      <c r="C473" s="6">
        <v>467</v>
      </c>
    </row>
    <row r="474" spans="1:3">
      <c r="A474" s="6">
        <f t="shared" si="27"/>
        <v>1.5010929807131541E+28</v>
      </c>
      <c r="B474" s="6">
        <f t="shared" si="28"/>
        <v>93.600000000000051</v>
      </c>
      <c r="C474" s="6">
        <v>468</v>
      </c>
    </row>
    <row r="475" spans="1:3">
      <c r="A475" s="6">
        <f t="shared" si="27"/>
        <v>1.724303037642796E+28</v>
      </c>
      <c r="B475" s="6">
        <f t="shared" si="28"/>
        <v>93.80000000000004</v>
      </c>
      <c r="C475" s="6">
        <v>469</v>
      </c>
    </row>
    <row r="476" spans="1:3">
      <c r="A476" s="6">
        <f t="shared" si="27"/>
        <v>1.9807040628566705E+28</v>
      </c>
      <c r="B476" s="6">
        <f t="shared" si="28"/>
        <v>94.000000000000057</v>
      </c>
      <c r="C476" s="6">
        <v>470</v>
      </c>
    </row>
    <row r="477" spans="1:3">
      <c r="A477" s="6">
        <f t="shared" si="27"/>
        <v>2.2752314987394018E+28</v>
      </c>
      <c r="B477" s="6">
        <f t="shared" si="28"/>
        <v>94.200000000000045</v>
      </c>
      <c r="C477" s="6">
        <v>471</v>
      </c>
    </row>
    <row r="478" spans="1:3">
      <c r="A478" s="6">
        <f t="shared" si="27"/>
        <v>2.613554679839389E+28</v>
      </c>
      <c r="B478" s="6">
        <f t="shared" si="28"/>
        <v>94.400000000000063</v>
      </c>
      <c r="C478" s="6">
        <v>472</v>
      </c>
    </row>
    <row r="479" spans="1:3">
      <c r="A479" s="6">
        <f t="shared" si="27"/>
        <v>3.0021859614263099E+28</v>
      </c>
      <c r="B479" s="6">
        <f t="shared" si="28"/>
        <v>94.600000000000051</v>
      </c>
      <c r="C479" s="6">
        <v>473</v>
      </c>
    </row>
    <row r="480" spans="1:3">
      <c r="A480" s="6">
        <f t="shared" si="27"/>
        <v>3.4486060752855938E+28</v>
      </c>
      <c r="B480" s="6">
        <f t="shared" si="28"/>
        <v>94.80000000000004</v>
      </c>
      <c r="C480" s="6">
        <v>474</v>
      </c>
    </row>
    <row r="481" spans="1:3">
      <c r="A481" s="6">
        <f t="shared" si="27"/>
        <v>3.9614081257133418E+28</v>
      </c>
      <c r="B481" s="6">
        <f t="shared" si="28"/>
        <v>95.000000000000057</v>
      </c>
      <c r="C481" s="6">
        <v>475</v>
      </c>
    </row>
    <row r="482" spans="1:3">
      <c r="A482" s="6">
        <f t="shared" si="27"/>
        <v>4.5504629974788045E+28</v>
      </c>
      <c r="B482" s="6">
        <f t="shared" si="28"/>
        <v>95.200000000000045</v>
      </c>
      <c r="C482" s="6">
        <v>476</v>
      </c>
    </row>
    <row r="483" spans="1:3">
      <c r="A483" s="6">
        <f t="shared" si="27"/>
        <v>5.2271093596787806E+28</v>
      </c>
      <c r="B483" s="6">
        <f t="shared" si="28"/>
        <v>95.400000000000063</v>
      </c>
      <c r="C483" s="6">
        <v>477</v>
      </c>
    </row>
    <row r="484" spans="1:3">
      <c r="A484" s="6">
        <f t="shared" si="27"/>
        <v>6.0043719228526199E+28</v>
      </c>
      <c r="B484" s="6">
        <f t="shared" si="28"/>
        <v>95.600000000000051</v>
      </c>
      <c r="C484" s="6">
        <v>478</v>
      </c>
    </row>
    <row r="485" spans="1:3">
      <c r="A485" s="6">
        <f t="shared" si="27"/>
        <v>6.8972121505711902E+28</v>
      </c>
      <c r="B485" s="6">
        <f t="shared" si="28"/>
        <v>95.80000000000004</v>
      </c>
      <c r="C485" s="6">
        <v>479</v>
      </c>
    </row>
    <row r="486" spans="1:3">
      <c r="A486" s="6">
        <f t="shared" si="27"/>
        <v>7.9228162514266888E+28</v>
      </c>
      <c r="B486" s="6">
        <f t="shared" si="28"/>
        <v>96.000000000000057</v>
      </c>
      <c r="C486" s="6">
        <v>480</v>
      </c>
    </row>
    <row r="487" spans="1:3">
      <c r="A487" s="6">
        <f t="shared" si="27"/>
        <v>9.1009259949576143E+28</v>
      </c>
      <c r="B487" s="6">
        <f t="shared" si="28"/>
        <v>96.200000000000045</v>
      </c>
      <c r="C487" s="6">
        <v>481</v>
      </c>
    </row>
    <row r="488" spans="1:3">
      <c r="A488" s="6">
        <f t="shared" si="27"/>
        <v>1.0454218719357565E+29</v>
      </c>
      <c r="B488" s="6">
        <f t="shared" si="28"/>
        <v>96.400000000000034</v>
      </c>
      <c r="C488" s="6">
        <v>482</v>
      </c>
    </row>
    <row r="489" spans="1:3">
      <c r="A489" s="6">
        <f t="shared" si="27"/>
        <v>1.2008743845705245E+29</v>
      </c>
      <c r="B489" s="6">
        <f t="shared" si="28"/>
        <v>96.600000000000051</v>
      </c>
      <c r="C489" s="6">
        <v>483</v>
      </c>
    </row>
    <row r="490" spans="1:3">
      <c r="A490" s="6">
        <f t="shared" si="27"/>
        <v>1.3794424301142382E+29</v>
      </c>
      <c r="B490" s="6">
        <f t="shared" si="28"/>
        <v>96.80000000000004</v>
      </c>
      <c r="C490" s="6">
        <v>484</v>
      </c>
    </row>
    <row r="491" spans="1:3">
      <c r="A491" s="6">
        <f t="shared" si="27"/>
        <v>1.5845632502853381E+29</v>
      </c>
      <c r="B491" s="6">
        <f t="shared" si="28"/>
        <v>97.000000000000057</v>
      </c>
      <c r="C491" s="6">
        <v>485</v>
      </c>
    </row>
    <row r="492" spans="1:3">
      <c r="A492" s="6">
        <f t="shared" si="27"/>
        <v>1.8201851989915229E+29</v>
      </c>
      <c r="B492" s="6">
        <f t="shared" si="28"/>
        <v>97.200000000000045</v>
      </c>
      <c r="C492" s="6">
        <v>486</v>
      </c>
    </row>
    <row r="493" spans="1:3">
      <c r="A493" s="6">
        <f t="shared" si="27"/>
        <v>2.0908437438715136E+29</v>
      </c>
      <c r="B493" s="6">
        <f t="shared" si="28"/>
        <v>97.400000000000048</v>
      </c>
      <c r="C493" s="6">
        <v>487</v>
      </c>
    </row>
    <row r="494" spans="1:3">
      <c r="A494" s="6">
        <f t="shared" si="27"/>
        <v>2.4017487691410501E+29</v>
      </c>
      <c r="B494" s="6">
        <f t="shared" si="28"/>
        <v>97.600000000000051</v>
      </c>
      <c r="C494" s="6">
        <v>488</v>
      </c>
    </row>
    <row r="495" spans="1:3">
      <c r="A495" s="6">
        <f t="shared" si="27"/>
        <v>2.7588848602284782E+29</v>
      </c>
      <c r="B495" s="6">
        <f t="shared" si="28"/>
        <v>97.800000000000054</v>
      </c>
      <c r="C495" s="6">
        <v>489</v>
      </c>
    </row>
    <row r="496" spans="1:3">
      <c r="A496" s="6">
        <f t="shared" si="27"/>
        <v>3.1691265005706776E+29</v>
      </c>
      <c r="B496" s="6">
        <f t="shared" si="28"/>
        <v>98.000000000000043</v>
      </c>
      <c r="C496" s="6">
        <v>490</v>
      </c>
    </row>
    <row r="497" spans="1:3">
      <c r="A497" s="6">
        <f t="shared" si="27"/>
        <v>3.6403703979830478E+29</v>
      </c>
      <c r="B497" s="6">
        <f t="shared" si="28"/>
        <v>98.20000000000006</v>
      </c>
      <c r="C497" s="6">
        <v>491</v>
      </c>
    </row>
    <row r="498" spans="1:3">
      <c r="A498" s="6">
        <f t="shared" si="27"/>
        <v>4.1816874877430287E+29</v>
      </c>
      <c r="B498" s="6">
        <f t="shared" si="28"/>
        <v>98.400000000000048</v>
      </c>
      <c r="C498" s="6">
        <v>492</v>
      </c>
    </row>
    <row r="499" spans="1:3">
      <c r="A499" s="6">
        <f t="shared" si="27"/>
        <v>4.8034975382821008E+29</v>
      </c>
      <c r="B499" s="6">
        <f t="shared" si="28"/>
        <v>98.600000000000065</v>
      </c>
      <c r="C499" s="6">
        <v>493</v>
      </c>
    </row>
    <row r="500" spans="1:3">
      <c r="A500" s="6">
        <f t="shared" si="27"/>
        <v>5.517769720456957E+29</v>
      </c>
      <c r="B500" s="6">
        <f t="shared" si="28"/>
        <v>98.800000000000054</v>
      </c>
      <c r="C500" s="6">
        <v>494</v>
      </c>
    </row>
    <row r="501" spans="1:3">
      <c r="A501" s="6">
        <f t="shared" si="27"/>
        <v>6.3382530011413553E+29</v>
      </c>
      <c r="B501" s="6">
        <f t="shared" si="28"/>
        <v>99.000000000000043</v>
      </c>
      <c r="C501" s="6">
        <v>495</v>
      </c>
    </row>
    <row r="502" spans="1:3">
      <c r="A502" s="6">
        <f t="shared" si="27"/>
        <v>7.2807407959660985E+29</v>
      </c>
      <c r="B502" s="6">
        <f t="shared" si="28"/>
        <v>99.20000000000006</v>
      </c>
      <c r="C502" s="6">
        <v>496</v>
      </c>
    </row>
    <row r="503" spans="1:3">
      <c r="A503" s="6">
        <f t="shared" si="27"/>
        <v>8.3633749754860601E+29</v>
      </c>
      <c r="B503" s="6">
        <f t="shared" si="28"/>
        <v>99.400000000000048</v>
      </c>
      <c r="C503" s="6">
        <v>497</v>
      </c>
    </row>
    <row r="504" spans="1:3">
      <c r="A504" s="6">
        <f t="shared" si="27"/>
        <v>9.6069950765642059E+29</v>
      </c>
      <c r="B504" s="6">
        <f t="shared" si="28"/>
        <v>99.600000000000037</v>
      </c>
      <c r="C504" s="6">
        <v>498</v>
      </c>
    </row>
    <row r="505" spans="1:3">
      <c r="A505" s="6">
        <f t="shared" si="27"/>
        <v>1.1035539440913918E+30</v>
      </c>
      <c r="B505" s="6">
        <f t="shared" si="28"/>
        <v>99.800000000000054</v>
      </c>
      <c r="C505" s="6">
        <v>499</v>
      </c>
    </row>
    <row r="506" spans="1:3">
      <c r="A506" s="6">
        <f t="shared" si="27"/>
        <v>1.2676506002282719E+30</v>
      </c>
      <c r="B506" s="6">
        <f t="shared" si="28"/>
        <v>100.00000000000004</v>
      </c>
      <c r="C506" s="6">
        <v>500</v>
      </c>
    </row>
    <row r="507" spans="1:3">
      <c r="A507" s="6">
        <f t="shared" si="27"/>
        <v>1.4561481591932197E+30</v>
      </c>
      <c r="B507" s="6">
        <f t="shared" si="28"/>
        <v>100.20000000000006</v>
      </c>
      <c r="C507" s="6">
        <v>501</v>
      </c>
    </row>
    <row r="508" spans="1:3">
      <c r="A508" s="6">
        <f t="shared" si="27"/>
        <v>1.6726749950972123E+30</v>
      </c>
      <c r="B508" s="6">
        <f t="shared" si="28"/>
        <v>100.40000000000005</v>
      </c>
      <c r="C508" s="6">
        <v>502</v>
      </c>
    </row>
    <row r="509" spans="1:3">
      <c r="A509" s="6">
        <f t="shared" si="27"/>
        <v>1.9213990153128423E+30</v>
      </c>
      <c r="B509" s="6">
        <f t="shared" si="28"/>
        <v>100.60000000000005</v>
      </c>
      <c r="C509" s="6">
        <v>503</v>
      </c>
    </row>
    <row r="510" spans="1:3">
      <c r="A510" s="6">
        <f t="shared" si="27"/>
        <v>2.2071078881827845E+30</v>
      </c>
      <c r="B510" s="6">
        <f t="shared" si="28"/>
        <v>100.80000000000005</v>
      </c>
      <c r="C510" s="6">
        <v>504</v>
      </c>
    </row>
    <row r="511" spans="1:3">
      <c r="A511" s="6">
        <f t="shared" si="27"/>
        <v>2.5353012004565449E+30</v>
      </c>
      <c r="B511" s="6">
        <f t="shared" si="28"/>
        <v>101.00000000000004</v>
      </c>
      <c r="C511" s="6">
        <v>505</v>
      </c>
    </row>
    <row r="512" spans="1:3">
      <c r="A512" s="6">
        <f t="shared" si="27"/>
        <v>2.9122963183864405E+30</v>
      </c>
      <c r="B512" s="6">
        <f t="shared" si="28"/>
        <v>101.20000000000005</v>
      </c>
      <c r="C512" s="6">
        <v>506</v>
      </c>
    </row>
    <row r="513" spans="1:3">
      <c r="A513" s="6">
        <f t="shared" si="27"/>
        <v>3.3453499901944257E+30</v>
      </c>
      <c r="B513" s="6">
        <f t="shared" si="28"/>
        <v>101.40000000000005</v>
      </c>
      <c r="C513" s="6">
        <v>507</v>
      </c>
    </row>
    <row r="514" spans="1:3">
      <c r="A514" s="6">
        <f t="shared" si="27"/>
        <v>3.8427980306256846E+30</v>
      </c>
      <c r="B514" s="6">
        <f t="shared" si="28"/>
        <v>101.60000000000005</v>
      </c>
      <c r="C514" s="6">
        <v>508</v>
      </c>
    </row>
    <row r="515" spans="1:3">
      <c r="A515" s="6">
        <f t="shared" si="27"/>
        <v>4.4142157763655696E+30</v>
      </c>
      <c r="B515" s="6">
        <f t="shared" si="28"/>
        <v>101.80000000000005</v>
      </c>
      <c r="C515" s="6">
        <v>509</v>
      </c>
    </row>
    <row r="516" spans="1:3">
      <c r="A516" s="6">
        <f t="shared" si="27"/>
        <v>5.0706024009130899E+30</v>
      </c>
      <c r="B516" s="6">
        <f t="shared" si="28"/>
        <v>102.00000000000006</v>
      </c>
      <c r="C516" s="6">
        <v>510</v>
      </c>
    </row>
    <row r="517" spans="1:3">
      <c r="A517" s="6">
        <f t="shared" si="27"/>
        <v>5.8245926367728833E+30</v>
      </c>
      <c r="B517" s="6">
        <f t="shared" si="28"/>
        <v>102.20000000000005</v>
      </c>
      <c r="C517" s="6">
        <v>511</v>
      </c>
    </row>
    <row r="518" spans="1:3">
      <c r="A518" s="6">
        <f t="shared" si="27"/>
        <v>6.6906999803888537E+30</v>
      </c>
      <c r="B518" s="6">
        <f t="shared" si="28"/>
        <v>102.40000000000006</v>
      </c>
      <c r="C518" s="6">
        <v>512</v>
      </c>
    </row>
    <row r="519" spans="1:3">
      <c r="A519" s="6">
        <f t="shared" ref="A519:A545" si="29">POWER($B$1,C519)</f>
        <v>7.6855960612513715E+30</v>
      </c>
      <c r="B519" s="6">
        <f t="shared" si="28"/>
        <v>102.60000000000005</v>
      </c>
      <c r="C519" s="6">
        <v>513</v>
      </c>
    </row>
    <row r="520" spans="1:3">
      <c r="A520" s="6">
        <f t="shared" si="29"/>
        <v>8.8284315527311425E+30</v>
      </c>
      <c r="B520" s="6">
        <f t="shared" ref="B520:B545" si="30">LOG(A520,2)</f>
        <v>102.80000000000007</v>
      </c>
      <c r="C520" s="6">
        <v>514</v>
      </c>
    </row>
    <row r="521" spans="1:3">
      <c r="A521" s="6">
        <f t="shared" si="29"/>
        <v>1.0141204801826184E+31</v>
      </c>
      <c r="B521" s="6">
        <f t="shared" si="30"/>
        <v>103.00000000000006</v>
      </c>
      <c r="C521" s="6">
        <v>515</v>
      </c>
    </row>
    <row r="522" spans="1:3">
      <c r="A522" s="6">
        <f t="shared" si="29"/>
        <v>1.1649185273545769E+31</v>
      </c>
      <c r="B522" s="6">
        <f t="shared" si="30"/>
        <v>103.20000000000005</v>
      </c>
      <c r="C522" s="6">
        <v>516</v>
      </c>
    </row>
    <row r="523" spans="1:3">
      <c r="A523" s="6">
        <f t="shared" si="29"/>
        <v>1.338139996077771E+31</v>
      </c>
      <c r="B523" s="6">
        <f t="shared" si="30"/>
        <v>103.40000000000006</v>
      </c>
      <c r="C523" s="6">
        <v>517</v>
      </c>
    </row>
    <row r="524" spans="1:3">
      <c r="A524" s="6">
        <f t="shared" si="29"/>
        <v>1.5371192122502745E+31</v>
      </c>
      <c r="B524" s="6">
        <f t="shared" si="30"/>
        <v>103.60000000000005</v>
      </c>
      <c r="C524" s="6">
        <v>518</v>
      </c>
    </row>
    <row r="525" spans="1:3">
      <c r="A525" s="6">
        <f t="shared" si="29"/>
        <v>1.765686310546229E+31</v>
      </c>
      <c r="B525" s="6">
        <f t="shared" si="30"/>
        <v>103.80000000000004</v>
      </c>
      <c r="C525" s="6">
        <v>519</v>
      </c>
    </row>
    <row r="526" spans="1:3">
      <c r="A526" s="6">
        <f t="shared" si="29"/>
        <v>2.0282409603652373E+31</v>
      </c>
      <c r="B526" s="6">
        <f t="shared" si="30"/>
        <v>104.00000000000006</v>
      </c>
      <c r="C526" s="6">
        <v>520</v>
      </c>
    </row>
    <row r="527" spans="1:3">
      <c r="A527" s="6">
        <f t="shared" si="29"/>
        <v>2.3298370547091547E+31</v>
      </c>
      <c r="B527" s="6">
        <f t="shared" si="30"/>
        <v>104.20000000000005</v>
      </c>
      <c r="C527" s="6">
        <v>521</v>
      </c>
    </row>
    <row r="528" spans="1:3">
      <c r="A528" s="6">
        <f t="shared" si="29"/>
        <v>2.6762799921555433E+31</v>
      </c>
      <c r="B528" s="6">
        <f t="shared" si="30"/>
        <v>104.40000000000006</v>
      </c>
      <c r="C528" s="6">
        <v>522</v>
      </c>
    </row>
    <row r="529" spans="1:3">
      <c r="A529" s="6">
        <f t="shared" si="29"/>
        <v>3.0742384245005504E+31</v>
      </c>
      <c r="B529" s="6">
        <f t="shared" si="30"/>
        <v>104.60000000000005</v>
      </c>
      <c r="C529" s="6">
        <v>523</v>
      </c>
    </row>
    <row r="530" spans="1:3">
      <c r="A530" s="6">
        <f t="shared" si="29"/>
        <v>3.5313726210924593E+31</v>
      </c>
      <c r="B530" s="6">
        <f t="shared" si="30"/>
        <v>104.80000000000005</v>
      </c>
      <c r="C530" s="6">
        <v>524</v>
      </c>
    </row>
    <row r="531" spans="1:3">
      <c r="A531" s="6">
        <f t="shared" si="29"/>
        <v>4.0564819207304755E+31</v>
      </c>
      <c r="B531" s="6">
        <f t="shared" si="30"/>
        <v>105.00000000000006</v>
      </c>
      <c r="C531" s="6">
        <v>525</v>
      </c>
    </row>
    <row r="532" spans="1:3">
      <c r="A532" s="6">
        <f t="shared" si="29"/>
        <v>4.6596741094183102E+31</v>
      </c>
      <c r="B532" s="6">
        <f t="shared" si="30"/>
        <v>105.20000000000006</v>
      </c>
      <c r="C532" s="6">
        <v>526</v>
      </c>
    </row>
    <row r="533" spans="1:3">
      <c r="A533" s="6">
        <f t="shared" si="29"/>
        <v>5.3525599843110875E+31</v>
      </c>
      <c r="B533" s="6">
        <f t="shared" si="30"/>
        <v>105.40000000000005</v>
      </c>
      <c r="C533" s="6">
        <v>527</v>
      </c>
    </row>
    <row r="534" spans="1:3">
      <c r="A534" s="6">
        <f t="shared" si="29"/>
        <v>6.1484768490011026E+31</v>
      </c>
      <c r="B534" s="6">
        <f t="shared" si="30"/>
        <v>105.60000000000005</v>
      </c>
      <c r="C534" s="6">
        <v>528</v>
      </c>
    </row>
    <row r="535" spans="1:3">
      <c r="A535" s="6">
        <f t="shared" si="29"/>
        <v>7.0627452421849212E+31</v>
      </c>
      <c r="B535" s="6">
        <f t="shared" si="30"/>
        <v>105.80000000000005</v>
      </c>
      <c r="C535" s="6">
        <v>529</v>
      </c>
    </row>
    <row r="536" spans="1:3">
      <c r="A536" s="6">
        <f t="shared" si="29"/>
        <v>8.1129638414609546E+31</v>
      </c>
      <c r="B536" s="6">
        <f t="shared" si="30"/>
        <v>106.00000000000006</v>
      </c>
      <c r="C536" s="6">
        <v>530</v>
      </c>
    </row>
    <row r="537" spans="1:3">
      <c r="A537" s="6">
        <f t="shared" si="29"/>
        <v>9.3193482188366258E+31</v>
      </c>
      <c r="B537" s="6">
        <f t="shared" si="30"/>
        <v>106.20000000000006</v>
      </c>
      <c r="C537" s="6">
        <v>531</v>
      </c>
    </row>
    <row r="538" spans="1:3">
      <c r="A538" s="6">
        <f t="shared" si="29"/>
        <v>1.070511996862218E+32</v>
      </c>
      <c r="B538" s="6">
        <f t="shared" si="30"/>
        <v>106.40000000000005</v>
      </c>
      <c r="C538" s="6">
        <v>532</v>
      </c>
    </row>
    <row r="539" spans="1:3">
      <c r="A539" s="6">
        <f t="shared" si="29"/>
        <v>1.2296953698002209E+32</v>
      </c>
      <c r="B539" s="6">
        <f t="shared" si="30"/>
        <v>106.60000000000007</v>
      </c>
      <c r="C539" s="6">
        <v>533</v>
      </c>
    </row>
    <row r="540" spans="1:3">
      <c r="A540" s="6">
        <f t="shared" si="29"/>
        <v>1.4125490484369844E+32</v>
      </c>
      <c r="B540" s="6">
        <f t="shared" si="30"/>
        <v>106.80000000000005</v>
      </c>
      <c r="C540" s="6">
        <v>534</v>
      </c>
    </row>
    <row r="541" spans="1:3">
      <c r="A541" s="6">
        <f t="shared" si="29"/>
        <v>1.6225927682921916E+32</v>
      </c>
      <c r="B541" s="6">
        <f t="shared" si="30"/>
        <v>107.00000000000004</v>
      </c>
      <c r="C541" s="6">
        <v>535</v>
      </c>
    </row>
    <row r="542" spans="1:3">
      <c r="A542" s="6">
        <f t="shared" si="29"/>
        <v>1.8638696437673255E+32</v>
      </c>
      <c r="B542" s="6">
        <f t="shared" si="30"/>
        <v>107.20000000000006</v>
      </c>
      <c r="C542" s="6">
        <v>536</v>
      </c>
    </row>
    <row r="543" spans="1:3">
      <c r="A543" s="6">
        <f t="shared" si="29"/>
        <v>2.1410239937244372E+32</v>
      </c>
      <c r="B543" s="6">
        <f t="shared" si="30"/>
        <v>107.40000000000005</v>
      </c>
      <c r="C543" s="6">
        <v>537</v>
      </c>
    </row>
    <row r="544" spans="1:3">
      <c r="A544" s="6">
        <f t="shared" si="29"/>
        <v>2.4593907396004425E+32</v>
      </c>
      <c r="B544" s="6">
        <f t="shared" si="30"/>
        <v>107.60000000000007</v>
      </c>
      <c r="C544" s="6">
        <v>538</v>
      </c>
    </row>
    <row r="545" spans="1:3">
      <c r="A545" s="6">
        <f t="shared" si="29"/>
        <v>2.8250980968739696E+32</v>
      </c>
      <c r="B545" s="6">
        <f t="shared" si="30"/>
        <v>107.80000000000005</v>
      </c>
      <c r="C545" s="6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4"/>
  <sheetViews>
    <sheetView topLeftCell="A51" zoomScale="70" zoomScaleNormal="70" workbookViewId="0">
      <pane xSplit="1" topLeftCell="B1" activePane="topRight" state="frozen"/>
      <selection pane="topRight" activeCell="B45" sqref="B45"/>
    </sheetView>
  </sheetViews>
  <sheetFormatPr defaultRowHeight="16.5"/>
  <cols>
    <col min="16" max="16" width="9" style="16"/>
    <col min="22" max="22" width="9" style="16"/>
    <col min="24" max="24" width="11.5" style="1" customWidth="1"/>
  </cols>
  <sheetData>
    <row r="1" spans="1:29">
      <c r="B1" t="s">
        <v>54</v>
      </c>
    </row>
    <row r="2" spans="1:29">
      <c r="F2" s="55" t="s">
        <v>39</v>
      </c>
      <c r="G2" s="55"/>
      <c r="J2" t="s">
        <v>40</v>
      </c>
      <c r="M2" t="s">
        <v>40</v>
      </c>
      <c r="P2" s="56" t="s">
        <v>42</v>
      </c>
      <c r="Q2" s="56"/>
      <c r="T2" t="s">
        <v>40</v>
      </c>
      <c r="U2" t="s">
        <v>40</v>
      </c>
      <c r="V2" s="16" t="s">
        <v>47</v>
      </c>
    </row>
    <row r="3" spans="1:29">
      <c r="A3" t="s">
        <v>51</v>
      </c>
      <c r="C3" t="s">
        <v>33</v>
      </c>
      <c r="D3" t="s">
        <v>36</v>
      </c>
      <c r="E3" t="s">
        <v>44</v>
      </c>
      <c r="F3" s="15" t="s">
        <v>34</v>
      </c>
      <c r="G3" s="15" t="s">
        <v>35</v>
      </c>
      <c r="H3" t="s">
        <v>1</v>
      </c>
      <c r="I3" t="s">
        <v>38</v>
      </c>
      <c r="J3" s="15" t="s">
        <v>17</v>
      </c>
      <c r="K3" t="s">
        <v>1</v>
      </c>
      <c r="L3" t="s">
        <v>38</v>
      </c>
      <c r="M3" s="15" t="s">
        <v>43</v>
      </c>
      <c r="N3" t="s">
        <v>1</v>
      </c>
      <c r="O3" t="s">
        <v>38</v>
      </c>
      <c r="P3" s="16" t="s">
        <v>45</v>
      </c>
      <c r="Q3" t="s">
        <v>41</v>
      </c>
      <c r="R3" t="s">
        <v>50</v>
      </c>
      <c r="S3" t="s">
        <v>53</v>
      </c>
      <c r="T3" s="15" t="s">
        <v>37</v>
      </c>
      <c r="U3" s="15" t="s">
        <v>46</v>
      </c>
      <c r="V3" s="16" t="s">
        <v>48</v>
      </c>
      <c r="W3" t="s">
        <v>49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8">
        <v>0.1</v>
      </c>
      <c r="G4" s="8">
        <v>2</v>
      </c>
      <c r="H4" s="13">
        <f t="shared" ref="H4:H35" si="0">C4*(1-F4)+C4*F4*G4</f>
        <v>110</v>
      </c>
      <c r="I4" t="e">
        <f t="shared" ref="I4:I35" si="1">H4-H3</f>
        <v>#VALUE!</v>
      </c>
      <c r="J4" s="8">
        <v>1</v>
      </c>
      <c r="K4">
        <f>C4*J4</f>
        <v>100</v>
      </c>
      <c r="L4" t="e">
        <f t="shared" ref="L4:L35" si="2">K4-K3</f>
        <v>#VALUE!</v>
      </c>
      <c r="M4" s="8">
        <v>1</v>
      </c>
      <c r="N4">
        <f>C4*M4</f>
        <v>100</v>
      </c>
      <c r="O4" t="e">
        <f t="shared" ref="O4:O35" si="3">N4-N3</f>
        <v>#VALUE!</v>
      </c>
      <c r="P4" s="17">
        <f>H4*J4*M4</f>
        <v>110</v>
      </c>
      <c r="Q4" s="13" t="e">
        <f t="shared" ref="Q4:Q35" si="4">P4-P3</f>
        <v>#VALUE!</v>
      </c>
      <c r="R4">
        <v>20</v>
      </c>
      <c r="S4">
        <v>1</v>
      </c>
      <c r="T4" s="8">
        <v>1</v>
      </c>
      <c r="U4" s="8">
        <v>1</v>
      </c>
      <c r="V4" s="17">
        <f t="shared" ref="V4:V35" si="5">R4*T4*U4</f>
        <v>20</v>
      </c>
      <c r="W4" s="13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8">
        <v>0.11</v>
      </c>
      <c r="G5" s="8">
        <v>2.1</v>
      </c>
      <c r="H5" s="13">
        <f t="shared" si="0"/>
        <v>112.1</v>
      </c>
      <c r="I5">
        <f t="shared" si="1"/>
        <v>2.0999999999999943</v>
      </c>
      <c r="J5" s="8">
        <v>1.05</v>
      </c>
      <c r="K5">
        <f t="shared" ref="K5:K68" si="6">C5*J5</f>
        <v>105</v>
      </c>
      <c r="L5">
        <f t="shared" si="2"/>
        <v>5</v>
      </c>
      <c r="M5" s="8">
        <v>1.05</v>
      </c>
      <c r="N5">
        <f t="shared" ref="N5:N68" si="7">C5*M5</f>
        <v>105</v>
      </c>
      <c r="O5">
        <f t="shared" si="3"/>
        <v>5</v>
      </c>
      <c r="P5" s="17">
        <f t="shared" ref="P5:P68" si="8">H5*J5*M5</f>
        <v>123.59025</v>
      </c>
      <c r="Q5" s="11">
        <f t="shared" si="4"/>
        <v>13.590249999999997</v>
      </c>
      <c r="R5">
        <f>R$4*S5</f>
        <v>20</v>
      </c>
      <c r="S5">
        <f>S4</f>
        <v>1</v>
      </c>
      <c r="T5" s="8">
        <v>1.05</v>
      </c>
      <c r="U5" s="8">
        <v>1.05</v>
      </c>
      <c r="V5" s="17">
        <f t="shared" si="5"/>
        <v>22.05</v>
      </c>
      <c r="W5" s="13">
        <f t="shared" ref="W5:W68" si="9">V5-V4</f>
        <v>2.0500000000000007</v>
      </c>
      <c r="X5" s="1">
        <f t="shared" ref="X5:X68" si="10">P5-V5</f>
        <v>101.54025</v>
      </c>
      <c r="Z5" s="38" t="s">
        <v>55</v>
      </c>
      <c r="AA5" s="38" t="s">
        <v>65</v>
      </c>
      <c r="AB5" s="38" t="s">
        <v>74</v>
      </c>
      <c r="AC5" s="38" t="s">
        <v>52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8">
        <v>0.12</v>
      </c>
      <c r="G6" s="8">
        <v>2.2000000000000002</v>
      </c>
      <c r="H6" s="13">
        <f t="shared" si="0"/>
        <v>114.4</v>
      </c>
      <c r="I6">
        <f t="shared" si="1"/>
        <v>2.3000000000000114</v>
      </c>
      <c r="J6" s="8">
        <v>1.1000000000000001</v>
      </c>
      <c r="K6">
        <f t="shared" si="6"/>
        <v>110.00000000000001</v>
      </c>
      <c r="L6">
        <f t="shared" si="2"/>
        <v>5.0000000000000142</v>
      </c>
      <c r="M6" s="8">
        <v>1.1000000000000001</v>
      </c>
      <c r="N6">
        <f t="shared" si="7"/>
        <v>110.00000000000001</v>
      </c>
      <c r="O6">
        <f t="shared" si="3"/>
        <v>5.0000000000000142</v>
      </c>
      <c r="P6" s="17">
        <f t="shared" si="8"/>
        <v>138.42400000000004</v>
      </c>
      <c r="Q6" s="11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8">
        <v>1.1000000000000001</v>
      </c>
      <c r="U6" s="8">
        <v>1.1000000000000001</v>
      </c>
      <c r="V6" s="17">
        <f t="shared" si="5"/>
        <v>50.215000000000011</v>
      </c>
      <c r="W6" s="13">
        <f t="shared" si="9"/>
        <v>28.16500000000001</v>
      </c>
      <c r="X6" s="1">
        <f t="shared" si="10"/>
        <v>88.209000000000032</v>
      </c>
      <c r="Z6" s="38" t="s">
        <v>56</v>
      </c>
      <c r="AA6" s="38">
        <v>0</v>
      </c>
      <c r="AB6" s="38">
        <v>1</v>
      </c>
      <c r="AC6" s="38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8">
        <v>0.13</v>
      </c>
      <c r="G7" s="8">
        <v>2.2999999999999998</v>
      </c>
      <c r="H7" s="13">
        <f t="shared" si="0"/>
        <v>116.9</v>
      </c>
      <c r="I7">
        <f t="shared" si="1"/>
        <v>2.5</v>
      </c>
      <c r="J7" s="8">
        <v>1.1499999999999999</v>
      </c>
      <c r="K7">
        <f t="shared" si="6"/>
        <v>114.99999999999999</v>
      </c>
      <c r="L7">
        <f t="shared" si="2"/>
        <v>4.9999999999999716</v>
      </c>
      <c r="M7" s="8">
        <v>1.1499999999999999</v>
      </c>
      <c r="N7">
        <f t="shared" si="7"/>
        <v>114.99999999999999</v>
      </c>
      <c r="O7">
        <f t="shared" si="3"/>
        <v>4.9999999999999716</v>
      </c>
      <c r="P7" s="17">
        <f t="shared" si="8"/>
        <v>154.60024999999999</v>
      </c>
      <c r="Q7" s="11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8">
        <v>1.1499999999999999</v>
      </c>
      <c r="U7" s="8">
        <v>1.1499999999999999</v>
      </c>
      <c r="V7" s="17">
        <f t="shared" si="5"/>
        <v>54.883749999999992</v>
      </c>
      <c r="W7" s="13">
        <f t="shared" si="9"/>
        <v>4.6687499999999815</v>
      </c>
      <c r="X7" s="1">
        <f t="shared" si="10"/>
        <v>99.716499999999996</v>
      </c>
      <c r="Z7" s="38" t="s">
        <v>57</v>
      </c>
      <c r="AA7" s="38">
        <v>15</v>
      </c>
      <c r="AB7" s="38">
        <v>1.075</v>
      </c>
      <c r="AC7" s="38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8">
        <v>0.14000000000000001</v>
      </c>
      <c r="G8" s="8">
        <v>2.4</v>
      </c>
      <c r="H8" s="13">
        <f t="shared" si="0"/>
        <v>119.6</v>
      </c>
      <c r="I8">
        <f t="shared" si="1"/>
        <v>2.6999999999999886</v>
      </c>
      <c r="J8" s="8">
        <v>1.2</v>
      </c>
      <c r="K8">
        <f t="shared" si="6"/>
        <v>120</v>
      </c>
      <c r="L8">
        <f t="shared" si="2"/>
        <v>5.0000000000000142</v>
      </c>
      <c r="M8" s="8">
        <v>1.2</v>
      </c>
      <c r="N8">
        <f t="shared" si="7"/>
        <v>120</v>
      </c>
      <c r="O8">
        <f t="shared" si="3"/>
        <v>5.0000000000000142</v>
      </c>
      <c r="P8" s="17">
        <f t="shared" si="8"/>
        <v>172.22399999999996</v>
      </c>
      <c r="Q8" s="11">
        <f t="shared" si="4"/>
        <v>17.623749999999973</v>
      </c>
      <c r="R8">
        <f t="shared" si="12"/>
        <v>65.199999999999989</v>
      </c>
      <c r="S8">
        <f>AC8</f>
        <v>3.26</v>
      </c>
      <c r="T8" s="8">
        <v>1.2</v>
      </c>
      <c r="U8" s="8">
        <v>1.2</v>
      </c>
      <c r="V8" s="17">
        <f t="shared" si="5"/>
        <v>93.887999999999977</v>
      </c>
      <c r="W8" s="13">
        <f t="shared" si="9"/>
        <v>39.004249999999985</v>
      </c>
      <c r="X8" s="1">
        <f t="shared" si="10"/>
        <v>78.335999999999984</v>
      </c>
      <c r="Z8" s="38" t="s">
        <v>58</v>
      </c>
      <c r="AA8" s="38">
        <v>37</v>
      </c>
      <c r="AB8" s="38">
        <v>1.1850000000000001</v>
      </c>
      <c r="AC8" s="38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8">
        <v>0.15</v>
      </c>
      <c r="G9" s="8">
        <v>2.5</v>
      </c>
      <c r="H9" s="13">
        <f t="shared" si="0"/>
        <v>122.5</v>
      </c>
      <c r="I9">
        <f t="shared" si="1"/>
        <v>2.9000000000000057</v>
      </c>
      <c r="J9" s="8">
        <v>1.25</v>
      </c>
      <c r="K9">
        <f t="shared" si="6"/>
        <v>125</v>
      </c>
      <c r="L9">
        <f t="shared" si="2"/>
        <v>5</v>
      </c>
      <c r="M9" s="8">
        <v>1.25</v>
      </c>
      <c r="N9">
        <f t="shared" si="7"/>
        <v>125</v>
      </c>
      <c r="O9">
        <f t="shared" si="3"/>
        <v>5</v>
      </c>
      <c r="P9" s="17">
        <f t="shared" si="8"/>
        <v>191.40625</v>
      </c>
      <c r="Q9" s="11">
        <f t="shared" si="4"/>
        <v>19.182250000000039</v>
      </c>
      <c r="R9">
        <f t="shared" si="12"/>
        <v>65.199999999999989</v>
      </c>
      <c r="S9">
        <f t="shared" si="13"/>
        <v>3.26</v>
      </c>
      <c r="T9" s="8">
        <v>1.25</v>
      </c>
      <c r="U9" s="8">
        <v>1.25</v>
      </c>
      <c r="V9" s="17">
        <f t="shared" si="5"/>
        <v>101.87499999999999</v>
      </c>
      <c r="W9" s="13">
        <f t="shared" si="9"/>
        <v>7.987000000000009</v>
      </c>
      <c r="X9" s="1">
        <f t="shared" si="10"/>
        <v>89.531250000000014</v>
      </c>
      <c r="Z9" s="38" t="s">
        <v>59</v>
      </c>
      <c r="AA9" s="38">
        <v>65</v>
      </c>
      <c r="AB9" s="38">
        <v>1.325</v>
      </c>
      <c r="AC9" s="38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8">
        <v>0.16</v>
      </c>
      <c r="G10" s="8">
        <v>2.6</v>
      </c>
      <c r="H10" s="13">
        <f t="shared" si="0"/>
        <v>125.6</v>
      </c>
      <c r="I10">
        <f t="shared" si="1"/>
        <v>3.0999999999999943</v>
      </c>
      <c r="J10" s="8">
        <v>1.3</v>
      </c>
      <c r="K10">
        <f t="shared" si="6"/>
        <v>130</v>
      </c>
      <c r="L10">
        <f t="shared" si="2"/>
        <v>5</v>
      </c>
      <c r="M10" s="8">
        <v>1.3</v>
      </c>
      <c r="N10">
        <f t="shared" si="7"/>
        <v>130</v>
      </c>
      <c r="O10">
        <f t="shared" si="3"/>
        <v>5</v>
      </c>
      <c r="P10" s="17">
        <f t="shared" si="8"/>
        <v>212.26400000000001</v>
      </c>
      <c r="Q10" s="11">
        <f t="shared" si="4"/>
        <v>20.85775000000001</v>
      </c>
      <c r="R10">
        <f t="shared" si="12"/>
        <v>65.199999999999989</v>
      </c>
      <c r="S10">
        <f t="shared" si="13"/>
        <v>3.26</v>
      </c>
      <c r="T10" s="8">
        <v>1.3</v>
      </c>
      <c r="U10" s="8">
        <v>1.3</v>
      </c>
      <c r="V10" s="17">
        <f t="shared" si="5"/>
        <v>110.18799999999999</v>
      </c>
      <c r="W10" s="13">
        <f t="shared" si="9"/>
        <v>8.3130000000000024</v>
      </c>
      <c r="X10" s="1">
        <f t="shared" si="10"/>
        <v>102.07600000000002</v>
      </c>
      <c r="Z10" s="38" t="s">
        <v>60</v>
      </c>
      <c r="AA10" s="38">
        <v>95</v>
      </c>
      <c r="AB10" s="38">
        <v>1.4750000000000001</v>
      </c>
      <c r="AC10" s="38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8">
        <v>0.17</v>
      </c>
      <c r="G11" s="8">
        <v>2.7</v>
      </c>
      <c r="H11" s="13">
        <f t="shared" si="0"/>
        <v>128.9</v>
      </c>
      <c r="I11">
        <f t="shared" si="1"/>
        <v>3.3000000000000114</v>
      </c>
      <c r="J11" s="8">
        <v>1.35</v>
      </c>
      <c r="K11">
        <f t="shared" si="6"/>
        <v>135</v>
      </c>
      <c r="L11">
        <f t="shared" si="2"/>
        <v>5</v>
      </c>
      <c r="M11" s="8">
        <v>1.35</v>
      </c>
      <c r="N11">
        <f t="shared" si="7"/>
        <v>135</v>
      </c>
      <c r="O11">
        <f t="shared" si="3"/>
        <v>5</v>
      </c>
      <c r="P11" s="17">
        <f t="shared" si="8"/>
        <v>234.92025000000004</v>
      </c>
      <c r="Q11" s="11">
        <f t="shared" si="4"/>
        <v>22.656250000000028</v>
      </c>
      <c r="R11">
        <f t="shared" si="12"/>
        <v>91.7</v>
      </c>
      <c r="S11">
        <f>AC9</f>
        <v>4.585</v>
      </c>
      <c r="T11" s="8">
        <v>1.35</v>
      </c>
      <c r="U11" s="8">
        <v>1.35</v>
      </c>
      <c r="V11" s="17">
        <f t="shared" si="5"/>
        <v>167.12325000000004</v>
      </c>
      <c r="W11" s="13">
        <f t="shared" si="9"/>
        <v>56.935250000000053</v>
      </c>
      <c r="X11" s="1">
        <f t="shared" si="10"/>
        <v>67.796999999999997</v>
      </c>
      <c r="Z11" s="38" t="s">
        <v>61</v>
      </c>
      <c r="AA11" s="38">
        <v>142</v>
      </c>
      <c r="AB11" s="38">
        <v>1.71</v>
      </c>
      <c r="AC11" s="38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8">
        <v>0.18</v>
      </c>
      <c r="G12" s="8">
        <v>2.8</v>
      </c>
      <c r="H12" s="13">
        <f t="shared" si="0"/>
        <v>132.4</v>
      </c>
      <c r="I12">
        <f t="shared" si="1"/>
        <v>3.5</v>
      </c>
      <c r="J12" s="8">
        <v>1.4</v>
      </c>
      <c r="K12">
        <f t="shared" si="6"/>
        <v>140</v>
      </c>
      <c r="L12">
        <f t="shared" si="2"/>
        <v>5</v>
      </c>
      <c r="M12" s="8">
        <v>1.4</v>
      </c>
      <c r="N12">
        <f t="shared" si="7"/>
        <v>140</v>
      </c>
      <c r="O12">
        <f t="shared" si="3"/>
        <v>5</v>
      </c>
      <c r="P12" s="17">
        <f t="shared" si="8"/>
        <v>259.50399999999996</v>
      </c>
      <c r="Q12" s="11">
        <f t="shared" si="4"/>
        <v>24.583749999999924</v>
      </c>
      <c r="R12">
        <f t="shared" si="12"/>
        <v>91.7</v>
      </c>
      <c r="S12">
        <f t="shared" si="13"/>
        <v>4.585</v>
      </c>
      <c r="T12" s="8">
        <v>1.4</v>
      </c>
      <c r="U12" s="8">
        <v>1.4</v>
      </c>
      <c r="V12" s="17">
        <f t="shared" si="5"/>
        <v>179.73199999999997</v>
      </c>
      <c r="W12" s="13">
        <f t="shared" si="9"/>
        <v>12.60874999999993</v>
      </c>
      <c r="X12" s="1">
        <f t="shared" si="10"/>
        <v>79.771999999999991</v>
      </c>
      <c r="Z12" s="38" t="s">
        <v>62</v>
      </c>
      <c r="AA12" s="38">
        <v>187</v>
      </c>
      <c r="AB12" s="38">
        <v>1.9350000000000001</v>
      </c>
      <c r="AC12" s="38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8">
        <v>0.19</v>
      </c>
      <c r="G13" s="8">
        <v>2.9</v>
      </c>
      <c r="H13" s="13">
        <f t="shared" si="0"/>
        <v>136.1</v>
      </c>
      <c r="I13">
        <f t="shared" si="1"/>
        <v>3.6999999999999886</v>
      </c>
      <c r="J13" s="8">
        <v>1.45</v>
      </c>
      <c r="K13">
        <f t="shared" si="6"/>
        <v>145</v>
      </c>
      <c r="L13">
        <f t="shared" si="2"/>
        <v>5</v>
      </c>
      <c r="M13" s="8">
        <v>1.45</v>
      </c>
      <c r="N13">
        <f t="shared" si="7"/>
        <v>145</v>
      </c>
      <c r="O13">
        <f t="shared" si="3"/>
        <v>5</v>
      </c>
      <c r="P13" s="17">
        <f t="shared" si="8"/>
        <v>286.15024999999997</v>
      </c>
      <c r="Q13" s="11">
        <f t="shared" si="4"/>
        <v>26.646250000000009</v>
      </c>
      <c r="R13">
        <f t="shared" si="12"/>
        <v>91.7</v>
      </c>
      <c r="S13">
        <f t="shared" si="13"/>
        <v>4.585</v>
      </c>
      <c r="T13" s="8">
        <v>1.45</v>
      </c>
      <c r="U13" s="8">
        <v>1.45</v>
      </c>
      <c r="V13" s="17">
        <f t="shared" si="5"/>
        <v>192.79925</v>
      </c>
      <c r="W13" s="13">
        <f t="shared" si="9"/>
        <v>13.06725000000003</v>
      </c>
      <c r="X13" s="1">
        <f t="shared" si="10"/>
        <v>93.350999999999971</v>
      </c>
      <c r="Z13" s="38" t="s">
        <v>63</v>
      </c>
      <c r="AA13" s="38">
        <v>232</v>
      </c>
      <c r="AB13" s="38">
        <v>2.16</v>
      </c>
      <c r="AC13" s="38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8">
        <v>0.2</v>
      </c>
      <c r="G14" s="8">
        <v>3</v>
      </c>
      <c r="H14" s="13">
        <f t="shared" si="0"/>
        <v>140</v>
      </c>
      <c r="I14">
        <f t="shared" si="1"/>
        <v>3.9000000000000057</v>
      </c>
      <c r="J14" s="8">
        <v>1.5</v>
      </c>
      <c r="K14">
        <f t="shared" si="6"/>
        <v>150</v>
      </c>
      <c r="L14">
        <f t="shared" si="2"/>
        <v>5</v>
      </c>
      <c r="M14" s="8">
        <v>1.5</v>
      </c>
      <c r="N14">
        <f t="shared" si="7"/>
        <v>150</v>
      </c>
      <c r="O14">
        <f t="shared" si="3"/>
        <v>5</v>
      </c>
      <c r="P14" s="17">
        <f t="shared" si="8"/>
        <v>315</v>
      </c>
      <c r="Q14" s="11">
        <f t="shared" si="4"/>
        <v>28.849750000000029</v>
      </c>
      <c r="R14">
        <f t="shared" si="12"/>
        <v>121.19999999999999</v>
      </c>
      <c r="S14">
        <f>AC10</f>
        <v>6.06</v>
      </c>
      <c r="T14" s="8">
        <v>1.5</v>
      </c>
      <c r="U14" s="8">
        <v>1.5</v>
      </c>
      <c r="V14" s="17">
        <f t="shared" si="5"/>
        <v>272.7</v>
      </c>
      <c r="W14" s="13">
        <f t="shared" si="9"/>
        <v>79.900749999999988</v>
      </c>
      <c r="X14" s="1">
        <f t="shared" si="10"/>
        <v>42.300000000000011</v>
      </c>
      <c r="Z14" s="38" t="s">
        <v>64</v>
      </c>
      <c r="AA14" s="38">
        <v>283</v>
      </c>
      <c r="AB14" s="38">
        <v>2.415</v>
      </c>
      <c r="AC14" s="38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8">
        <v>0.21</v>
      </c>
      <c r="G15" s="8">
        <v>3.1</v>
      </c>
      <c r="H15" s="13">
        <f t="shared" si="0"/>
        <v>144.10000000000002</v>
      </c>
      <c r="I15">
        <f t="shared" si="1"/>
        <v>4.1000000000000227</v>
      </c>
      <c r="J15" s="8">
        <v>1.55</v>
      </c>
      <c r="K15">
        <f t="shared" si="6"/>
        <v>155</v>
      </c>
      <c r="L15">
        <f t="shared" si="2"/>
        <v>5</v>
      </c>
      <c r="M15" s="8">
        <v>1.55</v>
      </c>
      <c r="N15">
        <f t="shared" si="7"/>
        <v>155</v>
      </c>
      <c r="O15">
        <f t="shared" si="3"/>
        <v>5</v>
      </c>
      <c r="P15" s="17">
        <f t="shared" si="8"/>
        <v>346.2002500000001</v>
      </c>
      <c r="Q15" s="11">
        <f t="shared" si="4"/>
        <v>31.200250000000096</v>
      </c>
      <c r="R15">
        <f t="shared" si="12"/>
        <v>121.19999999999999</v>
      </c>
      <c r="S15">
        <f t="shared" si="13"/>
        <v>6.06</v>
      </c>
      <c r="T15" s="8">
        <v>1.55</v>
      </c>
      <c r="U15" s="8">
        <v>1.55</v>
      </c>
      <c r="V15" s="17">
        <f t="shared" si="5"/>
        <v>291.18299999999999</v>
      </c>
      <c r="W15" s="13">
        <f t="shared" si="9"/>
        <v>18.483000000000004</v>
      </c>
      <c r="X15" s="1">
        <f t="shared" si="10"/>
        <v>55.017250000000104</v>
      </c>
      <c r="Z15" s="38" t="s">
        <v>68</v>
      </c>
      <c r="AA15" s="38">
        <v>338</v>
      </c>
      <c r="AB15" s="38">
        <v>2.69</v>
      </c>
      <c r="AC15" s="38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8">
        <v>0.22</v>
      </c>
      <c r="G16" s="8">
        <v>3.2</v>
      </c>
      <c r="H16" s="13">
        <f t="shared" si="0"/>
        <v>148.4</v>
      </c>
      <c r="I16">
        <f t="shared" si="1"/>
        <v>4.2999999999999829</v>
      </c>
      <c r="J16" s="8">
        <v>1.6</v>
      </c>
      <c r="K16">
        <f t="shared" si="6"/>
        <v>160</v>
      </c>
      <c r="L16">
        <f t="shared" si="2"/>
        <v>5</v>
      </c>
      <c r="M16" s="8">
        <v>1.6</v>
      </c>
      <c r="N16">
        <f t="shared" si="7"/>
        <v>160</v>
      </c>
      <c r="O16">
        <f t="shared" si="3"/>
        <v>5</v>
      </c>
      <c r="P16" s="17">
        <f t="shared" si="8"/>
        <v>379.90400000000005</v>
      </c>
      <c r="Q16" s="11">
        <f t="shared" si="4"/>
        <v>33.703749999999957</v>
      </c>
      <c r="R16">
        <f t="shared" si="12"/>
        <v>121.19999999999999</v>
      </c>
      <c r="S16">
        <f t="shared" si="13"/>
        <v>6.06</v>
      </c>
      <c r="T16" s="8">
        <v>1.6</v>
      </c>
      <c r="U16" s="8">
        <v>1.6</v>
      </c>
      <c r="V16" s="17">
        <f t="shared" si="5"/>
        <v>310.27199999999999</v>
      </c>
      <c r="W16" s="13">
        <f t="shared" si="9"/>
        <v>19.088999999999999</v>
      </c>
      <c r="X16" s="1">
        <f t="shared" si="10"/>
        <v>69.632000000000062</v>
      </c>
      <c r="Z16" s="38" t="s">
        <v>70</v>
      </c>
      <c r="AA16" s="38">
        <v>408</v>
      </c>
      <c r="AB16" s="38">
        <v>3.04</v>
      </c>
      <c r="AC16" s="38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8">
        <v>0.23</v>
      </c>
      <c r="G17" s="8">
        <v>3.3</v>
      </c>
      <c r="H17" s="13">
        <f t="shared" si="0"/>
        <v>152.89999999999998</v>
      </c>
      <c r="I17">
        <f t="shared" si="1"/>
        <v>4.4999999999999716</v>
      </c>
      <c r="J17" s="8">
        <v>1.65</v>
      </c>
      <c r="K17">
        <f t="shared" si="6"/>
        <v>165</v>
      </c>
      <c r="L17">
        <f t="shared" si="2"/>
        <v>5</v>
      </c>
      <c r="M17" s="8">
        <v>1.65</v>
      </c>
      <c r="N17">
        <f t="shared" si="7"/>
        <v>165</v>
      </c>
      <c r="O17">
        <f t="shared" si="3"/>
        <v>5</v>
      </c>
      <c r="P17" s="17">
        <f t="shared" si="8"/>
        <v>416.27024999999986</v>
      </c>
      <c r="Q17" s="11">
        <f t="shared" si="4"/>
        <v>36.366249999999809</v>
      </c>
      <c r="R17">
        <f t="shared" si="12"/>
        <v>121.19999999999999</v>
      </c>
      <c r="S17">
        <f t="shared" si="13"/>
        <v>6.06</v>
      </c>
      <c r="T17" s="8">
        <v>1.65</v>
      </c>
      <c r="U17" s="8">
        <v>1.65</v>
      </c>
      <c r="V17" s="17">
        <f t="shared" si="5"/>
        <v>329.96699999999993</v>
      </c>
      <c r="W17" s="13">
        <f t="shared" si="9"/>
        <v>19.694999999999936</v>
      </c>
      <c r="X17" s="1">
        <f t="shared" si="10"/>
        <v>86.303249999999935</v>
      </c>
      <c r="Z17" s="38" t="s">
        <v>72</v>
      </c>
      <c r="AA17" s="38">
        <v>493</v>
      </c>
      <c r="AB17" s="38">
        <v>3.4649999999999999</v>
      </c>
      <c r="AC17" s="38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8">
        <v>0.24</v>
      </c>
      <c r="G18" s="8">
        <v>3.4</v>
      </c>
      <c r="H18" s="13">
        <f t="shared" si="0"/>
        <v>157.6</v>
      </c>
      <c r="I18">
        <f t="shared" si="1"/>
        <v>4.7000000000000171</v>
      </c>
      <c r="J18" s="8">
        <v>1.7</v>
      </c>
      <c r="K18">
        <f t="shared" si="6"/>
        <v>170</v>
      </c>
      <c r="L18">
        <f t="shared" si="2"/>
        <v>5</v>
      </c>
      <c r="M18" s="8">
        <v>1.7</v>
      </c>
      <c r="N18">
        <f t="shared" si="7"/>
        <v>170</v>
      </c>
      <c r="O18">
        <f t="shared" si="3"/>
        <v>5</v>
      </c>
      <c r="P18" s="17">
        <f t="shared" si="8"/>
        <v>455.46399999999994</v>
      </c>
      <c r="Q18" s="11">
        <f t="shared" si="4"/>
        <v>39.19375000000008</v>
      </c>
      <c r="R18">
        <f t="shared" si="12"/>
        <v>121.19999999999999</v>
      </c>
      <c r="S18">
        <f t="shared" si="13"/>
        <v>6.06</v>
      </c>
      <c r="T18" s="8">
        <v>1.7</v>
      </c>
      <c r="U18" s="8">
        <v>1.7</v>
      </c>
      <c r="V18" s="17">
        <f t="shared" si="5"/>
        <v>350.26799999999992</v>
      </c>
      <c r="W18" s="13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8">
        <v>0.25</v>
      </c>
      <c r="G19" s="8">
        <v>3.5</v>
      </c>
      <c r="H19" s="13">
        <f t="shared" si="0"/>
        <v>162.5</v>
      </c>
      <c r="I19">
        <f t="shared" si="1"/>
        <v>4.9000000000000057</v>
      </c>
      <c r="J19" s="8">
        <v>1.75</v>
      </c>
      <c r="K19">
        <f t="shared" si="6"/>
        <v>175</v>
      </c>
      <c r="L19">
        <f t="shared" si="2"/>
        <v>5</v>
      </c>
      <c r="M19" s="8">
        <v>1.75</v>
      </c>
      <c r="N19">
        <f t="shared" si="7"/>
        <v>175</v>
      </c>
      <c r="O19">
        <f t="shared" si="3"/>
        <v>5</v>
      </c>
      <c r="P19" s="17">
        <f t="shared" si="8"/>
        <v>497.65625</v>
      </c>
      <c r="Q19" s="11">
        <f t="shared" si="4"/>
        <v>42.192250000000058</v>
      </c>
      <c r="R19">
        <f t="shared" si="12"/>
        <v>155.39999999999998</v>
      </c>
      <c r="S19">
        <f>AC11</f>
        <v>7.77</v>
      </c>
      <c r="T19" s="8">
        <v>1.75</v>
      </c>
      <c r="U19" s="8">
        <v>1.75</v>
      </c>
      <c r="V19" s="17">
        <f t="shared" si="5"/>
        <v>475.91249999999991</v>
      </c>
      <c r="W19" s="13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8">
        <v>0.26</v>
      </c>
      <c r="G20" s="8">
        <v>3.6</v>
      </c>
      <c r="H20" s="13">
        <f t="shared" si="0"/>
        <v>167.60000000000002</v>
      </c>
      <c r="I20">
        <f t="shared" si="1"/>
        <v>5.1000000000000227</v>
      </c>
      <c r="J20" s="8">
        <v>1.8</v>
      </c>
      <c r="K20">
        <f t="shared" si="6"/>
        <v>180</v>
      </c>
      <c r="L20">
        <f t="shared" si="2"/>
        <v>5</v>
      </c>
      <c r="M20" s="8">
        <v>1.8</v>
      </c>
      <c r="N20">
        <f t="shared" si="7"/>
        <v>180</v>
      </c>
      <c r="O20">
        <f t="shared" si="3"/>
        <v>5</v>
      </c>
      <c r="P20" s="17">
        <f t="shared" si="8"/>
        <v>543.02400000000011</v>
      </c>
      <c r="Q20" s="11">
        <f t="shared" si="4"/>
        <v>45.367750000000115</v>
      </c>
      <c r="R20">
        <f t="shared" si="12"/>
        <v>155.39999999999998</v>
      </c>
      <c r="S20">
        <f t="shared" si="13"/>
        <v>7.77</v>
      </c>
      <c r="T20" s="8">
        <v>1.8</v>
      </c>
      <c r="U20" s="8">
        <v>1.8</v>
      </c>
      <c r="V20" s="17">
        <f t="shared" si="5"/>
        <v>503.49599999999998</v>
      </c>
      <c r="W20" s="13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8">
        <v>0.27</v>
      </c>
      <c r="G21" s="8">
        <v>3.7</v>
      </c>
      <c r="H21" s="13">
        <f t="shared" si="0"/>
        <v>172.9</v>
      </c>
      <c r="I21">
        <f t="shared" si="1"/>
        <v>5.2999999999999829</v>
      </c>
      <c r="J21" s="8">
        <v>1.85</v>
      </c>
      <c r="K21">
        <f t="shared" si="6"/>
        <v>185</v>
      </c>
      <c r="L21">
        <f t="shared" si="2"/>
        <v>5</v>
      </c>
      <c r="M21" s="8">
        <v>1.85</v>
      </c>
      <c r="N21">
        <f t="shared" si="7"/>
        <v>185</v>
      </c>
      <c r="O21">
        <f t="shared" si="3"/>
        <v>5</v>
      </c>
      <c r="P21" s="17">
        <f t="shared" si="8"/>
        <v>591.75025000000005</v>
      </c>
      <c r="Q21" s="11">
        <f t="shared" si="4"/>
        <v>48.726249999999936</v>
      </c>
      <c r="R21">
        <f t="shared" si="12"/>
        <v>155.39999999999998</v>
      </c>
      <c r="S21">
        <f t="shared" si="13"/>
        <v>7.77</v>
      </c>
      <c r="T21" s="8">
        <v>1.85</v>
      </c>
      <c r="U21" s="8">
        <v>1.85</v>
      </c>
      <c r="V21" s="17">
        <f t="shared" si="5"/>
        <v>531.85649999999998</v>
      </c>
      <c r="W21" s="13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8">
        <v>0.28000000000000003</v>
      </c>
      <c r="G22" s="8">
        <v>3.8</v>
      </c>
      <c r="H22" s="13">
        <f t="shared" si="0"/>
        <v>178.4</v>
      </c>
      <c r="I22">
        <f t="shared" si="1"/>
        <v>5.5</v>
      </c>
      <c r="J22" s="8">
        <v>1.9</v>
      </c>
      <c r="K22">
        <f t="shared" si="6"/>
        <v>190</v>
      </c>
      <c r="L22">
        <f t="shared" si="2"/>
        <v>5</v>
      </c>
      <c r="M22" s="8">
        <v>1.9</v>
      </c>
      <c r="N22">
        <f t="shared" si="7"/>
        <v>190</v>
      </c>
      <c r="O22">
        <f t="shared" si="3"/>
        <v>5</v>
      </c>
      <c r="P22" s="17">
        <f t="shared" si="8"/>
        <v>644.02399999999989</v>
      </c>
      <c r="Q22" s="11">
        <f t="shared" si="4"/>
        <v>52.273749999999836</v>
      </c>
      <c r="R22">
        <f t="shared" si="12"/>
        <v>155.39999999999998</v>
      </c>
      <c r="S22">
        <f t="shared" si="13"/>
        <v>7.77</v>
      </c>
      <c r="T22" s="8">
        <v>1.9</v>
      </c>
      <c r="U22" s="8">
        <v>1.9</v>
      </c>
      <c r="V22" s="17">
        <f t="shared" si="5"/>
        <v>560.9939999999998</v>
      </c>
      <c r="W22" s="13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8">
        <v>0.28999999999999998</v>
      </c>
      <c r="G23" s="8">
        <v>3.9</v>
      </c>
      <c r="H23" s="13">
        <f t="shared" si="0"/>
        <v>184.09999999999997</v>
      </c>
      <c r="I23">
        <f t="shared" si="1"/>
        <v>5.6999999999999602</v>
      </c>
      <c r="J23" s="8">
        <v>1.95</v>
      </c>
      <c r="K23">
        <f t="shared" si="6"/>
        <v>195</v>
      </c>
      <c r="L23">
        <f t="shared" si="2"/>
        <v>5</v>
      </c>
      <c r="M23" s="8">
        <v>1.95</v>
      </c>
      <c r="N23">
        <f t="shared" si="7"/>
        <v>195</v>
      </c>
      <c r="O23">
        <f t="shared" si="3"/>
        <v>5</v>
      </c>
      <c r="P23" s="17">
        <f t="shared" si="8"/>
        <v>700.0402499999999</v>
      </c>
      <c r="Q23" s="11">
        <f t="shared" si="4"/>
        <v>56.016250000000014</v>
      </c>
      <c r="R23">
        <f t="shared" si="12"/>
        <v>194.1</v>
      </c>
      <c r="S23">
        <f>AC12</f>
        <v>9.7050000000000001</v>
      </c>
      <c r="T23" s="8">
        <v>1.95</v>
      </c>
      <c r="U23" s="8">
        <v>1.95</v>
      </c>
      <c r="V23" s="17">
        <f t="shared" si="5"/>
        <v>738.06524999999999</v>
      </c>
      <c r="W23" s="13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8">
        <v>0.3</v>
      </c>
      <c r="G24" s="8">
        <v>4</v>
      </c>
      <c r="H24" s="13">
        <f t="shared" si="0"/>
        <v>190</v>
      </c>
      <c r="I24">
        <f t="shared" si="1"/>
        <v>5.9000000000000341</v>
      </c>
      <c r="J24" s="8">
        <v>2</v>
      </c>
      <c r="K24">
        <f t="shared" si="6"/>
        <v>200</v>
      </c>
      <c r="L24">
        <f t="shared" si="2"/>
        <v>5</v>
      </c>
      <c r="M24" s="8">
        <v>2</v>
      </c>
      <c r="N24">
        <f t="shared" si="7"/>
        <v>200</v>
      </c>
      <c r="O24">
        <f t="shared" si="3"/>
        <v>5</v>
      </c>
      <c r="P24" s="17">
        <f t="shared" si="8"/>
        <v>760</v>
      </c>
      <c r="Q24" s="11">
        <f t="shared" si="4"/>
        <v>59.959750000000099</v>
      </c>
      <c r="R24">
        <f t="shared" si="12"/>
        <v>194.1</v>
      </c>
      <c r="S24">
        <f t="shared" si="13"/>
        <v>9.7050000000000001</v>
      </c>
      <c r="T24" s="8">
        <v>2</v>
      </c>
      <c r="U24" s="8">
        <v>2</v>
      </c>
      <c r="V24" s="17">
        <f t="shared" si="5"/>
        <v>776.4</v>
      </c>
      <c r="W24" s="13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8">
        <v>0.31</v>
      </c>
      <c r="G25" s="8">
        <v>4.0999999999999996</v>
      </c>
      <c r="H25" s="13">
        <f t="shared" si="0"/>
        <v>196.1</v>
      </c>
      <c r="I25">
        <f t="shared" si="1"/>
        <v>6.0999999999999943</v>
      </c>
      <c r="J25" s="8">
        <v>2.0499999999999998</v>
      </c>
      <c r="K25">
        <f t="shared" si="6"/>
        <v>204.99999999999997</v>
      </c>
      <c r="L25">
        <f t="shared" si="2"/>
        <v>4.9999999999999716</v>
      </c>
      <c r="M25" s="8">
        <v>2.0499999999999998</v>
      </c>
      <c r="N25">
        <f t="shared" si="7"/>
        <v>204.99999999999997</v>
      </c>
      <c r="O25">
        <f t="shared" si="3"/>
        <v>4.9999999999999716</v>
      </c>
      <c r="P25" s="17">
        <f t="shared" si="8"/>
        <v>824.11024999999984</v>
      </c>
      <c r="Q25" s="11">
        <f t="shared" si="4"/>
        <v>64.110249999999837</v>
      </c>
      <c r="R25">
        <f t="shared" si="12"/>
        <v>194.1</v>
      </c>
      <c r="S25">
        <f t="shared" si="13"/>
        <v>9.7050000000000001</v>
      </c>
      <c r="T25" s="8">
        <v>2.0499999999999998</v>
      </c>
      <c r="U25" s="8">
        <v>2.0499999999999998</v>
      </c>
      <c r="V25" s="17">
        <f t="shared" si="5"/>
        <v>815.70524999999986</v>
      </c>
      <c r="W25" s="13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8">
        <v>0.32</v>
      </c>
      <c r="G26" s="8">
        <v>4.2</v>
      </c>
      <c r="H26" s="13">
        <f t="shared" si="0"/>
        <v>202.4</v>
      </c>
      <c r="I26">
        <f t="shared" si="1"/>
        <v>6.3000000000000114</v>
      </c>
      <c r="J26" s="8">
        <v>2.1</v>
      </c>
      <c r="K26">
        <f t="shared" si="6"/>
        <v>210</v>
      </c>
      <c r="L26">
        <f t="shared" si="2"/>
        <v>5.0000000000000284</v>
      </c>
      <c r="M26" s="8">
        <v>2.1</v>
      </c>
      <c r="N26">
        <f t="shared" si="7"/>
        <v>210</v>
      </c>
      <c r="O26">
        <f t="shared" si="3"/>
        <v>5.0000000000000284</v>
      </c>
      <c r="P26" s="17">
        <f t="shared" si="8"/>
        <v>892.58400000000006</v>
      </c>
      <c r="Q26" s="11">
        <f t="shared" si="4"/>
        <v>68.473750000000223</v>
      </c>
      <c r="R26">
        <f t="shared" si="12"/>
        <v>194.1</v>
      </c>
      <c r="S26">
        <f t="shared" si="13"/>
        <v>9.7050000000000001</v>
      </c>
      <c r="T26" s="8">
        <v>2.1</v>
      </c>
      <c r="U26" s="8">
        <v>2.1</v>
      </c>
      <c r="V26" s="17">
        <f t="shared" si="5"/>
        <v>855.98100000000011</v>
      </c>
      <c r="W26" s="13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8">
        <v>0.33</v>
      </c>
      <c r="G27" s="8">
        <v>4.3</v>
      </c>
      <c r="H27" s="13">
        <f t="shared" si="0"/>
        <v>208.9</v>
      </c>
      <c r="I27">
        <f t="shared" si="1"/>
        <v>6.5</v>
      </c>
      <c r="J27" s="8">
        <v>2.15</v>
      </c>
      <c r="K27">
        <f t="shared" si="6"/>
        <v>215</v>
      </c>
      <c r="L27">
        <f t="shared" si="2"/>
        <v>5</v>
      </c>
      <c r="M27" s="8">
        <v>2.15</v>
      </c>
      <c r="N27">
        <f t="shared" si="7"/>
        <v>215</v>
      </c>
      <c r="O27">
        <f t="shared" si="3"/>
        <v>5</v>
      </c>
      <c r="P27" s="17">
        <f t="shared" si="8"/>
        <v>965.64024999999992</v>
      </c>
      <c r="Q27" s="11">
        <f t="shared" si="4"/>
        <v>73.056249999999864</v>
      </c>
      <c r="R27">
        <f t="shared" si="12"/>
        <v>237.3</v>
      </c>
      <c r="S27">
        <f>AC13</f>
        <v>11.865</v>
      </c>
      <c r="T27" s="8">
        <v>2.15</v>
      </c>
      <c r="U27" s="8">
        <v>2.15</v>
      </c>
      <c r="V27" s="17">
        <f t="shared" si="5"/>
        <v>1096.9192499999999</v>
      </c>
      <c r="W27" s="13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8">
        <v>0.34</v>
      </c>
      <c r="G28" s="8">
        <v>4.4000000000000004</v>
      </c>
      <c r="H28" s="13">
        <f t="shared" si="0"/>
        <v>215.60000000000002</v>
      </c>
      <c r="I28">
        <f t="shared" si="1"/>
        <v>6.7000000000000171</v>
      </c>
      <c r="J28" s="8">
        <v>2.2000000000000002</v>
      </c>
      <c r="K28">
        <f t="shared" si="6"/>
        <v>220.00000000000003</v>
      </c>
      <c r="L28">
        <f t="shared" si="2"/>
        <v>5.0000000000000284</v>
      </c>
      <c r="M28" s="8">
        <v>2.2000000000000002</v>
      </c>
      <c r="N28">
        <f t="shared" si="7"/>
        <v>220.00000000000003</v>
      </c>
      <c r="O28">
        <f t="shared" si="3"/>
        <v>5.0000000000000284</v>
      </c>
      <c r="P28" s="17">
        <f t="shared" si="8"/>
        <v>1043.5040000000004</v>
      </c>
      <c r="Q28" s="11">
        <f t="shared" si="4"/>
        <v>77.863750000000437</v>
      </c>
      <c r="R28">
        <f t="shared" si="12"/>
        <v>237.3</v>
      </c>
      <c r="S28">
        <f t="shared" si="13"/>
        <v>11.865</v>
      </c>
      <c r="T28" s="8">
        <v>2.2000000000000002</v>
      </c>
      <c r="U28" s="8">
        <v>2.2000000000000002</v>
      </c>
      <c r="V28" s="17">
        <f t="shared" si="5"/>
        <v>1148.5320000000002</v>
      </c>
      <c r="W28" s="13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8">
        <v>0.35</v>
      </c>
      <c r="G29" s="8">
        <v>4.5</v>
      </c>
      <c r="H29" s="13">
        <f t="shared" si="0"/>
        <v>222.5</v>
      </c>
      <c r="I29">
        <f t="shared" si="1"/>
        <v>6.8999999999999773</v>
      </c>
      <c r="J29" s="8">
        <v>2.25</v>
      </c>
      <c r="K29">
        <f t="shared" si="6"/>
        <v>225</v>
      </c>
      <c r="L29">
        <f t="shared" si="2"/>
        <v>4.9999999999999716</v>
      </c>
      <c r="M29" s="8">
        <v>2.25</v>
      </c>
      <c r="N29">
        <f t="shared" si="7"/>
        <v>225</v>
      </c>
      <c r="O29">
        <f t="shared" si="3"/>
        <v>4.9999999999999716</v>
      </c>
      <c r="P29" s="17">
        <f t="shared" si="8"/>
        <v>1126.40625</v>
      </c>
      <c r="Q29" s="11">
        <f t="shared" si="4"/>
        <v>82.90224999999964</v>
      </c>
      <c r="R29">
        <f t="shared" si="12"/>
        <v>237.3</v>
      </c>
      <c r="S29">
        <f t="shared" si="13"/>
        <v>11.865</v>
      </c>
      <c r="T29" s="8">
        <v>2.25</v>
      </c>
      <c r="U29" s="8">
        <v>2.25</v>
      </c>
      <c r="V29" s="17">
        <f t="shared" si="5"/>
        <v>1201.3312500000002</v>
      </c>
      <c r="W29" s="13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8">
        <v>0.36</v>
      </c>
      <c r="G30" s="8">
        <v>4.5999999999999996</v>
      </c>
      <c r="H30" s="13">
        <f t="shared" si="0"/>
        <v>229.6</v>
      </c>
      <c r="I30">
        <f t="shared" si="1"/>
        <v>7.0999999999999943</v>
      </c>
      <c r="J30" s="8">
        <v>2.2999999999999998</v>
      </c>
      <c r="K30">
        <f t="shared" si="6"/>
        <v>229.99999999999997</v>
      </c>
      <c r="L30">
        <f t="shared" si="2"/>
        <v>4.9999999999999716</v>
      </c>
      <c r="M30" s="8">
        <v>2.2999999999999998</v>
      </c>
      <c r="N30">
        <f t="shared" si="7"/>
        <v>229.99999999999997</v>
      </c>
      <c r="O30">
        <f t="shared" si="3"/>
        <v>4.9999999999999716</v>
      </c>
      <c r="P30" s="17">
        <f t="shared" si="8"/>
        <v>1214.5839999999998</v>
      </c>
      <c r="Q30" s="11">
        <f t="shared" si="4"/>
        <v>88.177749999999833</v>
      </c>
      <c r="R30">
        <f t="shared" si="12"/>
        <v>237.3</v>
      </c>
      <c r="S30">
        <f t="shared" si="13"/>
        <v>11.865</v>
      </c>
      <c r="T30" s="8">
        <v>2.2999999999999998</v>
      </c>
      <c r="U30" s="8">
        <v>2.2999999999999998</v>
      </c>
      <c r="V30" s="17">
        <f t="shared" si="5"/>
        <v>1255.3169999999998</v>
      </c>
      <c r="W30" s="13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8">
        <v>0.37</v>
      </c>
      <c r="G31" s="8">
        <v>4.7</v>
      </c>
      <c r="H31" s="13">
        <f t="shared" si="0"/>
        <v>236.9</v>
      </c>
      <c r="I31">
        <f t="shared" si="1"/>
        <v>7.3000000000000114</v>
      </c>
      <c r="J31" s="8">
        <v>2.35</v>
      </c>
      <c r="K31">
        <f t="shared" si="6"/>
        <v>235</v>
      </c>
      <c r="L31">
        <f t="shared" si="2"/>
        <v>5.0000000000000284</v>
      </c>
      <c r="M31" s="8">
        <v>2.35</v>
      </c>
      <c r="N31">
        <f t="shared" si="7"/>
        <v>235</v>
      </c>
      <c r="O31">
        <f t="shared" si="3"/>
        <v>5.0000000000000284</v>
      </c>
      <c r="P31" s="17">
        <f t="shared" si="8"/>
        <v>1308.28025</v>
      </c>
      <c r="Q31" s="11">
        <f t="shared" si="4"/>
        <v>93.696250000000191</v>
      </c>
      <c r="R31">
        <f t="shared" si="12"/>
        <v>237.3</v>
      </c>
      <c r="S31">
        <f t="shared" si="13"/>
        <v>11.865</v>
      </c>
      <c r="T31" s="8">
        <v>2.35</v>
      </c>
      <c r="U31" s="8">
        <v>2.35</v>
      </c>
      <c r="V31" s="17">
        <f t="shared" si="5"/>
        <v>1310.4892500000003</v>
      </c>
      <c r="W31" s="13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8">
        <v>0.38</v>
      </c>
      <c r="G32" s="8">
        <v>4.8</v>
      </c>
      <c r="H32" s="13">
        <f t="shared" si="0"/>
        <v>244.4</v>
      </c>
      <c r="I32">
        <f t="shared" si="1"/>
        <v>7.5</v>
      </c>
      <c r="J32" s="8">
        <v>2.4</v>
      </c>
      <c r="K32">
        <f t="shared" si="6"/>
        <v>240</v>
      </c>
      <c r="L32">
        <f t="shared" si="2"/>
        <v>5</v>
      </c>
      <c r="M32" s="8">
        <v>2.4</v>
      </c>
      <c r="N32">
        <f t="shared" si="7"/>
        <v>240</v>
      </c>
      <c r="O32">
        <f t="shared" si="3"/>
        <v>5</v>
      </c>
      <c r="P32" s="17">
        <f t="shared" si="8"/>
        <v>1407.7439999999999</v>
      </c>
      <c r="Q32" s="11">
        <f t="shared" si="4"/>
        <v>99.463749999999891</v>
      </c>
      <c r="R32">
        <f t="shared" si="12"/>
        <v>237.3</v>
      </c>
      <c r="S32">
        <f t="shared" si="13"/>
        <v>11.865</v>
      </c>
      <c r="T32" s="8">
        <v>2.4</v>
      </c>
      <c r="U32" s="8">
        <v>2.4</v>
      </c>
      <c r="V32" s="17">
        <f t="shared" si="5"/>
        <v>1366.848</v>
      </c>
      <c r="W32" s="13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8">
        <v>0.39</v>
      </c>
      <c r="G33" s="8">
        <v>4.9000000000000004</v>
      </c>
      <c r="H33" s="13">
        <f t="shared" si="0"/>
        <v>252.10000000000002</v>
      </c>
      <c r="I33">
        <f t="shared" si="1"/>
        <v>7.7000000000000171</v>
      </c>
      <c r="J33" s="8">
        <v>2.4500000000000002</v>
      </c>
      <c r="K33">
        <f t="shared" si="6"/>
        <v>245.00000000000003</v>
      </c>
      <c r="L33">
        <f t="shared" si="2"/>
        <v>5.0000000000000284</v>
      </c>
      <c r="M33" s="8">
        <v>2.4500000000000002</v>
      </c>
      <c r="N33">
        <f t="shared" si="7"/>
        <v>245.00000000000003</v>
      </c>
      <c r="O33">
        <f t="shared" si="3"/>
        <v>5.0000000000000284</v>
      </c>
      <c r="P33" s="17">
        <f t="shared" si="8"/>
        <v>1513.2302500000003</v>
      </c>
      <c r="Q33" s="11">
        <f t="shared" si="4"/>
        <v>105.48625000000038</v>
      </c>
      <c r="R33">
        <f t="shared" si="12"/>
        <v>285.59999999999997</v>
      </c>
      <c r="S33">
        <f>AC14</f>
        <v>14.28</v>
      </c>
      <c r="T33" s="8">
        <v>2.4500000000000002</v>
      </c>
      <c r="U33" s="8">
        <v>2.4500000000000002</v>
      </c>
      <c r="V33" s="17">
        <f t="shared" si="5"/>
        <v>1714.3139999999999</v>
      </c>
      <c r="W33" s="13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8">
        <v>0.4</v>
      </c>
      <c r="G34" s="8">
        <v>5</v>
      </c>
      <c r="H34" s="13">
        <f t="shared" si="0"/>
        <v>260</v>
      </c>
      <c r="I34">
        <f t="shared" si="1"/>
        <v>7.8999999999999773</v>
      </c>
      <c r="J34" s="8">
        <v>2.5</v>
      </c>
      <c r="K34">
        <f t="shared" si="6"/>
        <v>250</v>
      </c>
      <c r="L34">
        <f t="shared" si="2"/>
        <v>4.9999999999999716</v>
      </c>
      <c r="M34" s="8">
        <v>2.5</v>
      </c>
      <c r="N34">
        <f t="shared" si="7"/>
        <v>250</v>
      </c>
      <c r="O34">
        <f t="shared" si="3"/>
        <v>4.9999999999999716</v>
      </c>
      <c r="P34" s="17">
        <f t="shared" si="8"/>
        <v>1625</v>
      </c>
      <c r="Q34" s="11">
        <f t="shared" si="4"/>
        <v>111.7697499999997</v>
      </c>
      <c r="R34">
        <f t="shared" si="12"/>
        <v>285.59999999999997</v>
      </c>
      <c r="S34">
        <f t="shared" si="13"/>
        <v>14.28</v>
      </c>
      <c r="T34" s="8">
        <v>2.5</v>
      </c>
      <c r="U34" s="8">
        <v>2.5</v>
      </c>
      <c r="V34" s="17">
        <f t="shared" si="5"/>
        <v>1784.9999999999998</v>
      </c>
      <c r="W34" s="13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8">
        <v>0.41</v>
      </c>
      <c r="G35" s="8">
        <v>5.0999999999999996</v>
      </c>
      <c r="H35" s="13">
        <f t="shared" si="0"/>
        <v>268.10000000000002</v>
      </c>
      <c r="I35">
        <f t="shared" si="1"/>
        <v>8.1000000000000227</v>
      </c>
      <c r="J35" s="8">
        <v>2.5499999999999998</v>
      </c>
      <c r="K35">
        <f t="shared" si="6"/>
        <v>254.99999999999997</v>
      </c>
      <c r="L35">
        <f t="shared" si="2"/>
        <v>4.9999999999999716</v>
      </c>
      <c r="M35" s="8">
        <v>2.5499999999999998</v>
      </c>
      <c r="N35">
        <f t="shared" si="7"/>
        <v>254.99999999999997</v>
      </c>
      <c r="O35">
        <f t="shared" si="3"/>
        <v>4.9999999999999716</v>
      </c>
      <c r="P35" s="17">
        <f t="shared" si="8"/>
        <v>1743.3202499999998</v>
      </c>
      <c r="Q35" s="11">
        <f t="shared" si="4"/>
        <v>118.32024999999976</v>
      </c>
      <c r="R35">
        <f t="shared" si="12"/>
        <v>285.59999999999997</v>
      </c>
      <c r="S35">
        <f t="shared" si="13"/>
        <v>14.28</v>
      </c>
      <c r="T35" s="8">
        <v>2.5499999999999998</v>
      </c>
      <c r="U35" s="8">
        <v>2.5499999999999998</v>
      </c>
      <c r="V35" s="17">
        <f t="shared" si="5"/>
        <v>1857.1139999999996</v>
      </c>
      <c r="W35" s="13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8">
        <v>0.42</v>
      </c>
      <c r="G36" s="8">
        <v>5.2</v>
      </c>
      <c r="H36" s="13">
        <f t="shared" ref="H36:H67" si="14">C36*(1-F36)+C36*F36*G36</f>
        <v>276.40000000000003</v>
      </c>
      <c r="I36">
        <f t="shared" ref="I36:I67" si="15">H36-H35</f>
        <v>8.3000000000000114</v>
      </c>
      <c r="J36" s="8">
        <v>2.6</v>
      </c>
      <c r="K36">
        <f t="shared" si="6"/>
        <v>260</v>
      </c>
      <c r="L36">
        <f t="shared" ref="L36:L67" si="16">K36-K35</f>
        <v>5.0000000000000284</v>
      </c>
      <c r="M36" s="8">
        <v>2.6</v>
      </c>
      <c r="N36">
        <f t="shared" si="7"/>
        <v>260</v>
      </c>
      <c r="O36">
        <f t="shared" ref="O36:O67" si="17">N36-N35</f>
        <v>5.0000000000000284</v>
      </c>
      <c r="P36" s="17">
        <f t="shared" si="8"/>
        <v>1868.4640000000004</v>
      </c>
      <c r="Q36" s="11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8">
        <v>2.6</v>
      </c>
      <c r="U36" s="8">
        <v>2.6</v>
      </c>
      <c r="V36" s="17">
        <f t="shared" ref="V36:V67" si="19">R36*T36*U36</f>
        <v>1930.6559999999999</v>
      </c>
      <c r="W36" s="13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8">
        <v>0.43</v>
      </c>
      <c r="G37" s="8">
        <v>5.3</v>
      </c>
      <c r="H37" s="13">
        <f t="shared" si="14"/>
        <v>284.90000000000003</v>
      </c>
      <c r="I37">
        <f t="shared" si="15"/>
        <v>8.5</v>
      </c>
      <c r="J37" s="8">
        <v>2.65</v>
      </c>
      <c r="K37">
        <f t="shared" si="6"/>
        <v>265</v>
      </c>
      <c r="L37">
        <f t="shared" si="16"/>
        <v>5</v>
      </c>
      <c r="M37" s="8">
        <v>2.65</v>
      </c>
      <c r="N37">
        <f t="shared" si="7"/>
        <v>265</v>
      </c>
      <c r="O37">
        <f t="shared" si="17"/>
        <v>5</v>
      </c>
      <c r="P37" s="17">
        <f t="shared" si="8"/>
        <v>2000.7102499999999</v>
      </c>
      <c r="Q37" s="11">
        <f t="shared" si="18"/>
        <v>132.24624999999946</v>
      </c>
      <c r="R37">
        <f t="shared" si="12"/>
        <v>285.59999999999997</v>
      </c>
      <c r="S37">
        <f t="shared" si="13"/>
        <v>14.28</v>
      </c>
      <c r="T37" s="8">
        <v>2.65</v>
      </c>
      <c r="U37" s="8">
        <v>2.65</v>
      </c>
      <c r="V37" s="17">
        <f t="shared" si="19"/>
        <v>2005.6259999999997</v>
      </c>
      <c r="W37" s="13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8">
        <v>0.44</v>
      </c>
      <c r="G38" s="8">
        <v>5.4</v>
      </c>
      <c r="H38" s="13">
        <f t="shared" si="14"/>
        <v>293.60000000000002</v>
      </c>
      <c r="I38">
        <f t="shared" si="15"/>
        <v>8.6999999999999886</v>
      </c>
      <c r="J38" s="8">
        <v>2.7</v>
      </c>
      <c r="K38">
        <f t="shared" si="6"/>
        <v>270</v>
      </c>
      <c r="L38">
        <f t="shared" si="16"/>
        <v>5</v>
      </c>
      <c r="M38" s="8">
        <v>2.7</v>
      </c>
      <c r="N38">
        <f t="shared" si="7"/>
        <v>270</v>
      </c>
      <c r="O38">
        <f t="shared" si="17"/>
        <v>5</v>
      </c>
      <c r="P38" s="17">
        <f t="shared" si="8"/>
        <v>2140.3440000000005</v>
      </c>
      <c r="Q38" s="11">
        <f t="shared" si="18"/>
        <v>139.63375000000065</v>
      </c>
      <c r="R38">
        <f t="shared" si="12"/>
        <v>339.4</v>
      </c>
      <c r="S38">
        <f>AC15</f>
        <v>16.97</v>
      </c>
      <c r="T38" s="8">
        <v>2.7</v>
      </c>
      <c r="U38" s="8">
        <v>2.7</v>
      </c>
      <c r="V38" s="17">
        <f t="shared" si="19"/>
        <v>2474.2260000000001</v>
      </c>
      <c r="W38" s="13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8">
        <v>0.45</v>
      </c>
      <c r="G39" s="8">
        <v>5.5</v>
      </c>
      <c r="H39" s="13">
        <f t="shared" si="14"/>
        <v>302.5</v>
      </c>
      <c r="I39">
        <f t="shared" si="15"/>
        <v>8.8999999999999773</v>
      </c>
      <c r="J39" s="8">
        <v>2.75</v>
      </c>
      <c r="K39">
        <f t="shared" si="6"/>
        <v>275</v>
      </c>
      <c r="L39">
        <f t="shared" si="16"/>
        <v>5</v>
      </c>
      <c r="M39" s="8">
        <v>2.75</v>
      </c>
      <c r="N39">
        <f t="shared" si="7"/>
        <v>275</v>
      </c>
      <c r="O39">
        <f t="shared" si="17"/>
        <v>5</v>
      </c>
      <c r="P39" s="17">
        <f t="shared" si="8"/>
        <v>2287.65625</v>
      </c>
      <c r="Q39" s="11">
        <f t="shared" si="18"/>
        <v>147.31224999999949</v>
      </c>
      <c r="R39">
        <f t="shared" si="12"/>
        <v>339.4</v>
      </c>
      <c r="S39">
        <f t="shared" si="13"/>
        <v>16.97</v>
      </c>
      <c r="T39" s="8">
        <v>2.75</v>
      </c>
      <c r="U39" s="8">
        <v>2.75</v>
      </c>
      <c r="V39" s="17">
        <f t="shared" si="19"/>
        <v>2566.7124999999996</v>
      </c>
      <c r="W39" s="13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8">
        <v>0.46</v>
      </c>
      <c r="G40" s="8">
        <v>5.6</v>
      </c>
      <c r="H40" s="13">
        <f t="shared" si="14"/>
        <v>311.59999999999997</v>
      </c>
      <c r="I40">
        <f t="shared" si="15"/>
        <v>9.0999999999999659</v>
      </c>
      <c r="J40" s="8">
        <v>2.8</v>
      </c>
      <c r="K40">
        <f t="shared" si="6"/>
        <v>280</v>
      </c>
      <c r="L40">
        <f t="shared" si="16"/>
        <v>5</v>
      </c>
      <c r="M40" s="8">
        <v>2.8</v>
      </c>
      <c r="N40">
        <f t="shared" si="7"/>
        <v>280</v>
      </c>
      <c r="O40">
        <f t="shared" si="17"/>
        <v>5</v>
      </c>
      <c r="P40" s="17">
        <f t="shared" si="8"/>
        <v>2442.9439999999995</v>
      </c>
      <c r="Q40" s="11">
        <f t="shared" si="18"/>
        <v>155.28774999999951</v>
      </c>
      <c r="R40">
        <f t="shared" si="12"/>
        <v>339.4</v>
      </c>
      <c r="S40">
        <f t="shared" si="13"/>
        <v>16.97</v>
      </c>
      <c r="T40" s="8">
        <v>2.8</v>
      </c>
      <c r="U40" s="8">
        <v>2.8</v>
      </c>
      <c r="V40" s="17">
        <f t="shared" si="19"/>
        <v>2660.8959999999993</v>
      </c>
      <c r="W40" s="13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8">
        <v>0.47</v>
      </c>
      <c r="G41" s="8">
        <v>5.7</v>
      </c>
      <c r="H41" s="13">
        <f t="shared" si="14"/>
        <v>320.90000000000003</v>
      </c>
      <c r="I41">
        <f t="shared" si="15"/>
        <v>9.3000000000000682</v>
      </c>
      <c r="J41" s="8">
        <v>2.85</v>
      </c>
      <c r="K41">
        <f t="shared" si="6"/>
        <v>285</v>
      </c>
      <c r="L41">
        <f t="shared" si="16"/>
        <v>5</v>
      </c>
      <c r="M41" s="8">
        <v>2.85</v>
      </c>
      <c r="N41">
        <f t="shared" si="7"/>
        <v>285</v>
      </c>
      <c r="O41">
        <f t="shared" si="17"/>
        <v>5</v>
      </c>
      <c r="P41" s="17">
        <f t="shared" si="8"/>
        <v>2606.5102500000007</v>
      </c>
      <c r="Q41" s="11">
        <f t="shared" si="18"/>
        <v>163.56625000000122</v>
      </c>
      <c r="R41">
        <f t="shared" si="12"/>
        <v>339.4</v>
      </c>
      <c r="S41">
        <f t="shared" si="13"/>
        <v>16.97</v>
      </c>
      <c r="T41" s="8">
        <v>2.85</v>
      </c>
      <c r="U41" s="8">
        <v>2.85</v>
      </c>
      <c r="V41" s="17">
        <f t="shared" si="19"/>
        <v>2756.7764999999999</v>
      </c>
      <c r="W41" s="13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8">
        <v>0.48</v>
      </c>
      <c r="G42" s="8">
        <v>5.8</v>
      </c>
      <c r="H42" s="13">
        <f t="shared" si="14"/>
        <v>330.4</v>
      </c>
      <c r="I42">
        <f t="shared" si="15"/>
        <v>9.4999999999999432</v>
      </c>
      <c r="J42" s="8">
        <v>2.9</v>
      </c>
      <c r="K42">
        <f t="shared" si="6"/>
        <v>290</v>
      </c>
      <c r="L42">
        <f t="shared" si="16"/>
        <v>5</v>
      </c>
      <c r="M42" s="8">
        <v>2.9</v>
      </c>
      <c r="N42">
        <f t="shared" si="7"/>
        <v>290</v>
      </c>
      <c r="O42">
        <f t="shared" si="17"/>
        <v>5</v>
      </c>
      <c r="P42" s="17">
        <f t="shared" si="8"/>
        <v>2778.6639999999993</v>
      </c>
      <c r="Q42" s="11">
        <f t="shared" si="18"/>
        <v>172.15374999999858</v>
      </c>
      <c r="R42">
        <f t="shared" si="12"/>
        <v>339.4</v>
      </c>
      <c r="S42">
        <f t="shared" si="13"/>
        <v>16.97</v>
      </c>
      <c r="T42" s="8">
        <v>2.9</v>
      </c>
      <c r="U42" s="8">
        <v>2.9</v>
      </c>
      <c r="V42" s="17">
        <f t="shared" si="19"/>
        <v>2854.3539999999994</v>
      </c>
      <c r="W42" s="13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8">
        <v>0.49</v>
      </c>
      <c r="G43" s="8">
        <v>5.9</v>
      </c>
      <c r="H43" s="13">
        <f t="shared" si="14"/>
        <v>340.1</v>
      </c>
      <c r="I43">
        <f t="shared" si="15"/>
        <v>9.7000000000000455</v>
      </c>
      <c r="J43" s="8">
        <v>2.95</v>
      </c>
      <c r="K43">
        <f t="shared" si="6"/>
        <v>295</v>
      </c>
      <c r="L43">
        <f t="shared" si="16"/>
        <v>5</v>
      </c>
      <c r="M43" s="8">
        <v>2.95</v>
      </c>
      <c r="N43">
        <f t="shared" si="7"/>
        <v>295</v>
      </c>
      <c r="O43">
        <f t="shared" si="17"/>
        <v>5</v>
      </c>
      <c r="P43" s="17">
        <f t="shared" si="8"/>
        <v>2959.7202500000003</v>
      </c>
      <c r="Q43" s="11">
        <f t="shared" si="18"/>
        <v>181.056250000001</v>
      </c>
      <c r="R43">
        <f t="shared" si="12"/>
        <v>339.4</v>
      </c>
      <c r="S43">
        <f t="shared" si="13"/>
        <v>16.97</v>
      </c>
      <c r="T43" s="8">
        <v>2.95</v>
      </c>
      <c r="U43" s="8">
        <v>2.95</v>
      </c>
      <c r="V43" s="17">
        <f t="shared" si="19"/>
        <v>2953.6285000000003</v>
      </c>
      <c r="W43" s="13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9">
        <v>5</v>
      </c>
      <c r="E44" s="9">
        <v>5</v>
      </c>
      <c r="F44" s="10">
        <v>0.5</v>
      </c>
      <c r="G44" s="10">
        <v>6</v>
      </c>
      <c r="H44" s="14">
        <f t="shared" si="14"/>
        <v>350</v>
      </c>
      <c r="I44" s="9">
        <f t="shared" si="15"/>
        <v>9.8999999999999773</v>
      </c>
      <c r="J44" s="10">
        <v>3</v>
      </c>
      <c r="K44" s="9">
        <f t="shared" si="6"/>
        <v>300</v>
      </c>
      <c r="L44" s="9">
        <f t="shared" si="16"/>
        <v>5</v>
      </c>
      <c r="M44" s="10">
        <v>3</v>
      </c>
      <c r="N44" s="9">
        <f t="shared" si="7"/>
        <v>300</v>
      </c>
      <c r="O44" s="9">
        <f t="shared" si="17"/>
        <v>5</v>
      </c>
      <c r="P44" s="18">
        <f t="shared" si="8"/>
        <v>3150</v>
      </c>
      <c r="Q44" s="12">
        <f t="shared" si="18"/>
        <v>190.27974999999969</v>
      </c>
      <c r="R44">
        <f t="shared" si="12"/>
        <v>339.4</v>
      </c>
      <c r="S44">
        <f t="shared" si="13"/>
        <v>16.97</v>
      </c>
      <c r="T44" s="8">
        <v>3</v>
      </c>
      <c r="U44" s="8">
        <v>3</v>
      </c>
      <c r="V44" s="17">
        <f t="shared" si="19"/>
        <v>3054.6</v>
      </c>
      <c r="W44" s="13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8">
        <v>0.51</v>
      </c>
      <c r="G45" s="8">
        <v>6.1</v>
      </c>
      <c r="H45" s="13">
        <f t="shared" si="14"/>
        <v>360.09999999999997</v>
      </c>
      <c r="I45">
        <f t="shared" si="15"/>
        <v>10.099999999999966</v>
      </c>
      <c r="J45" s="8">
        <v>3.05</v>
      </c>
      <c r="K45">
        <f t="shared" si="6"/>
        <v>305</v>
      </c>
      <c r="L45">
        <f t="shared" si="16"/>
        <v>5</v>
      </c>
      <c r="M45" s="8">
        <v>3.05</v>
      </c>
      <c r="N45">
        <f t="shared" si="7"/>
        <v>305</v>
      </c>
      <c r="O45">
        <f t="shared" si="17"/>
        <v>5</v>
      </c>
      <c r="P45" s="17">
        <f t="shared" si="8"/>
        <v>3349.8302499999995</v>
      </c>
      <c r="Q45" s="11">
        <f t="shared" si="18"/>
        <v>199.83024999999952</v>
      </c>
      <c r="R45">
        <f t="shared" si="12"/>
        <v>400.20000000000005</v>
      </c>
      <c r="S45">
        <f>AC16</f>
        <v>20.010000000000002</v>
      </c>
      <c r="T45" s="8">
        <v>3.05</v>
      </c>
      <c r="U45" s="8">
        <v>3.05</v>
      </c>
      <c r="V45" s="17">
        <f t="shared" si="19"/>
        <v>3722.8605000000002</v>
      </c>
      <c r="W45" s="13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8">
        <v>0.52</v>
      </c>
      <c r="G46" s="8">
        <v>6.2</v>
      </c>
      <c r="H46" s="13">
        <f t="shared" si="14"/>
        <v>370.40000000000003</v>
      </c>
      <c r="I46">
        <f t="shared" si="15"/>
        <v>10.300000000000068</v>
      </c>
      <c r="J46" s="8">
        <v>3.1</v>
      </c>
      <c r="K46">
        <f t="shared" si="6"/>
        <v>310</v>
      </c>
      <c r="L46">
        <f t="shared" si="16"/>
        <v>5</v>
      </c>
      <c r="M46" s="8">
        <v>3.1</v>
      </c>
      <c r="N46">
        <f t="shared" si="7"/>
        <v>310</v>
      </c>
      <c r="O46">
        <f t="shared" si="17"/>
        <v>5</v>
      </c>
      <c r="P46" s="17">
        <f t="shared" si="8"/>
        <v>3559.5440000000008</v>
      </c>
      <c r="Q46" s="11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8">
        <v>3.1</v>
      </c>
      <c r="U46" s="8">
        <v>3.1</v>
      </c>
      <c r="V46" s="17">
        <f t="shared" si="19"/>
        <v>3845.9220000000005</v>
      </c>
      <c r="W46" s="13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8">
        <v>0.53</v>
      </c>
      <c r="G47" s="8">
        <v>6.3</v>
      </c>
      <c r="H47" s="13">
        <f t="shared" si="14"/>
        <v>380.9</v>
      </c>
      <c r="I47">
        <f t="shared" si="15"/>
        <v>10.499999999999943</v>
      </c>
      <c r="J47" s="8">
        <v>3.15</v>
      </c>
      <c r="K47">
        <f t="shared" si="6"/>
        <v>315</v>
      </c>
      <c r="L47">
        <f t="shared" si="16"/>
        <v>5</v>
      </c>
      <c r="M47" s="8">
        <v>3.15</v>
      </c>
      <c r="N47">
        <f t="shared" si="7"/>
        <v>315</v>
      </c>
      <c r="O47">
        <f t="shared" si="17"/>
        <v>5</v>
      </c>
      <c r="P47" s="17">
        <f t="shared" si="8"/>
        <v>3779.4802499999992</v>
      </c>
      <c r="Q47" s="11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8">
        <v>3.15</v>
      </c>
      <c r="U47" s="8">
        <v>3.15</v>
      </c>
      <c r="V47" s="17">
        <f t="shared" si="19"/>
        <v>3970.9845</v>
      </c>
      <c r="W47" s="13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8">
        <v>0.54</v>
      </c>
      <c r="G48" s="8">
        <v>6.4</v>
      </c>
      <c r="H48" s="13">
        <f t="shared" si="14"/>
        <v>391.6</v>
      </c>
      <c r="I48">
        <f t="shared" si="15"/>
        <v>10.700000000000045</v>
      </c>
      <c r="J48" s="8">
        <v>3.2</v>
      </c>
      <c r="K48">
        <f t="shared" si="6"/>
        <v>320</v>
      </c>
      <c r="L48">
        <f t="shared" si="16"/>
        <v>5</v>
      </c>
      <c r="M48" s="8">
        <v>3.2</v>
      </c>
      <c r="N48">
        <f t="shared" si="7"/>
        <v>320</v>
      </c>
      <c r="O48">
        <f t="shared" si="17"/>
        <v>5</v>
      </c>
      <c r="P48" s="17">
        <f t="shared" si="8"/>
        <v>4009.9840000000004</v>
      </c>
      <c r="Q48" s="11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8">
        <v>3.2</v>
      </c>
      <c r="U48" s="8">
        <v>3.2</v>
      </c>
      <c r="V48" s="17">
        <f t="shared" si="19"/>
        <v>4098.0480000000016</v>
      </c>
      <c r="W48" s="13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9">
        <v>5.5</v>
      </c>
      <c r="E49" s="9">
        <v>5</v>
      </c>
      <c r="F49" s="10">
        <v>0.55000000000000004</v>
      </c>
      <c r="G49" s="10">
        <v>6.5</v>
      </c>
      <c r="H49" s="14">
        <f t="shared" si="14"/>
        <v>402.50000000000006</v>
      </c>
      <c r="I49" s="9">
        <f t="shared" si="15"/>
        <v>10.900000000000034</v>
      </c>
      <c r="J49" s="10">
        <v>3.25</v>
      </c>
      <c r="K49" s="9">
        <f t="shared" si="6"/>
        <v>325</v>
      </c>
      <c r="L49" s="9">
        <f t="shared" si="16"/>
        <v>5</v>
      </c>
      <c r="M49" s="10">
        <v>3.25</v>
      </c>
      <c r="N49" s="9">
        <f t="shared" si="7"/>
        <v>325</v>
      </c>
      <c r="O49" s="9">
        <f t="shared" si="17"/>
        <v>5</v>
      </c>
      <c r="P49" s="18">
        <f t="shared" si="8"/>
        <v>4251.4062500000009</v>
      </c>
      <c r="Q49" s="12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8">
        <v>3.25</v>
      </c>
      <c r="U49" s="8">
        <v>3.25</v>
      </c>
      <c r="V49" s="17">
        <f t="shared" si="19"/>
        <v>4227.1125000000002</v>
      </c>
      <c r="W49" s="13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8">
        <v>0.56000000000000005</v>
      </c>
      <c r="G50" s="8">
        <v>6.6</v>
      </c>
      <c r="H50" s="13">
        <f t="shared" si="14"/>
        <v>413.6</v>
      </c>
      <c r="I50">
        <f t="shared" si="15"/>
        <v>11.099999999999966</v>
      </c>
      <c r="J50" s="8">
        <v>3.3</v>
      </c>
      <c r="K50">
        <f t="shared" si="6"/>
        <v>330</v>
      </c>
      <c r="L50">
        <f t="shared" si="16"/>
        <v>5</v>
      </c>
      <c r="M50" s="8">
        <v>3.3</v>
      </c>
      <c r="N50">
        <f t="shared" si="7"/>
        <v>330</v>
      </c>
      <c r="O50">
        <f t="shared" si="17"/>
        <v>5</v>
      </c>
      <c r="P50" s="17">
        <f t="shared" si="8"/>
        <v>4504.1040000000003</v>
      </c>
      <c r="Q50" s="11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8">
        <v>3.3</v>
      </c>
      <c r="U50" s="8">
        <v>3.3</v>
      </c>
      <c r="V50" s="17">
        <f t="shared" si="19"/>
        <v>4358.1779999999999</v>
      </c>
      <c r="W50" s="13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8">
        <v>0.56999999999999995</v>
      </c>
      <c r="G51" s="8">
        <v>6.7</v>
      </c>
      <c r="H51" s="13">
        <f t="shared" si="14"/>
        <v>424.9</v>
      </c>
      <c r="I51">
        <f t="shared" si="15"/>
        <v>11.299999999999955</v>
      </c>
      <c r="J51" s="8">
        <v>3.35</v>
      </c>
      <c r="K51">
        <f t="shared" si="6"/>
        <v>335</v>
      </c>
      <c r="L51">
        <f t="shared" si="16"/>
        <v>5</v>
      </c>
      <c r="M51" s="8">
        <v>3.35</v>
      </c>
      <c r="N51">
        <f t="shared" si="7"/>
        <v>335</v>
      </c>
      <c r="O51">
        <f t="shared" si="17"/>
        <v>5</v>
      </c>
      <c r="P51" s="17">
        <f t="shared" si="8"/>
        <v>4768.4402499999997</v>
      </c>
      <c r="Q51" s="11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8">
        <v>3.35</v>
      </c>
      <c r="U51" s="8">
        <v>3.35</v>
      </c>
      <c r="V51" s="17">
        <f t="shared" si="19"/>
        <v>4491.2445000000007</v>
      </c>
      <c r="W51" s="13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8">
        <v>0.57999999999999996</v>
      </c>
      <c r="G52" s="8">
        <v>6.8</v>
      </c>
      <c r="H52" s="13">
        <f t="shared" si="14"/>
        <v>436.39999999999992</v>
      </c>
      <c r="I52">
        <f t="shared" si="15"/>
        <v>11.499999999999943</v>
      </c>
      <c r="J52" s="8">
        <v>3.4</v>
      </c>
      <c r="K52">
        <f t="shared" si="6"/>
        <v>340</v>
      </c>
      <c r="L52">
        <f t="shared" si="16"/>
        <v>5</v>
      </c>
      <c r="M52" s="8">
        <v>3.4</v>
      </c>
      <c r="N52">
        <f t="shared" si="7"/>
        <v>340</v>
      </c>
      <c r="O52">
        <f t="shared" si="17"/>
        <v>5</v>
      </c>
      <c r="P52" s="17">
        <f t="shared" si="8"/>
        <v>5044.7839999999987</v>
      </c>
      <c r="Q52" s="11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8">
        <v>3.4</v>
      </c>
      <c r="U52" s="8">
        <v>3.4</v>
      </c>
      <c r="V52" s="17">
        <f t="shared" si="19"/>
        <v>4626.3119999999999</v>
      </c>
      <c r="W52" s="13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8">
        <v>0.59</v>
      </c>
      <c r="G53" s="8">
        <v>6.9</v>
      </c>
      <c r="H53" s="13">
        <f t="shared" si="14"/>
        <v>448.1</v>
      </c>
      <c r="I53">
        <f t="shared" si="15"/>
        <v>11.700000000000102</v>
      </c>
      <c r="J53" s="8">
        <v>3.45</v>
      </c>
      <c r="K53">
        <f t="shared" si="6"/>
        <v>345</v>
      </c>
      <c r="L53">
        <f t="shared" si="16"/>
        <v>5</v>
      </c>
      <c r="M53" s="8">
        <v>3.45</v>
      </c>
      <c r="N53">
        <f t="shared" si="7"/>
        <v>345</v>
      </c>
      <c r="O53">
        <f t="shared" si="17"/>
        <v>5</v>
      </c>
      <c r="P53" s="17">
        <f t="shared" si="8"/>
        <v>5333.5102500000012</v>
      </c>
      <c r="Q53" s="11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8">
        <v>3.45</v>
      </c>
      <c r="U53" s="8">
        <v>3.45</v>
      </c>
      <c r="V53" s="17">
        <f t="shared" si="19"/>
        <v>4763.3805000000011</v>
      </c>
      <c r="W53" s="13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8">
        <v>0.6</v>
      </c>
      <c r="G54" s="8">
        <v>7</v>
      </c>
      <c r="H54" s="13">
        <f t="shared" si="14"/>
        <v>460</v>
      </c>
      <c r="I54">
        <f t="shared" si="15"/>
        <v>11.899999999999977</v>
      </c>
      <c r="J54" s="8">
        <v>3.5</v>
      </c>
      <c r="K54">
        <f t="shared" si="6"/>
        <v>350</v>
      </c>
      <c r="L54">
        <f t="shared" si="16"/>
        <v>5</v>
      </c>
      <c r="M54" s="8">
        <v>3.5</v>
      </c>
      <c r="N54">
        <f t="shared" si="7"/>
        <v>350</v>
      </c>
      <c r="O54">
        <f t="shared" si="17"/>
        <v>5</v>
      </c>
      <c r="P54" s="17">
        <f t="shared" si="8"/>
        <v>5635</v>
      </c>
      <c r="Q54" s="11">
        <f t="shared" si="18"/>
        <v>301.48974999999882</v>
      </c>
      <c r="R54">
        <f t="shared" si="12"/>
        <v>469.5</v>
      </c>
      <c r="S54">
        <f>AC17</f>
        <v>23.475000000000001</v>
      </c>
      <c r="T54" s="8">
        <v>3.5</v>
      </c>
      <c r="U54" s="8">
        <v>3.5</v>
      </c>
      <c r="V54" s="17">
        <f t="shared" si="19"/>
        <v>5751.375</v>
      </c>
      <c r="W54" s="13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8">
        <v>0.61</v>
      </c>
      <c r="G55" s="8">
        <v>7.1</v>
      </c>
      <c r="H55" s="13">
        <f t="shared" si="14"/>
        <v>472.09999999999997</v>
      </c>
      <c r="I55">
        <f t="shared" si="15"/>
        <v>12.099999999999966</v>
      </c>
      <c r="J55" s="8">
        <v>3.55</v>
      </c>
      <c r="K55">
        <f t="shared" si="6"/>
        <v>355</v>
      </c>
      <c r="L55">
        <f t="shared" si="16"/>
        <v>5</v>
      </c>
      <c r="M55" s="8">
        <v>3.55</v>
      </c>
      <c r="N55">
        <f t="shared" si="7"/>
        <v>355</v>
      </c>
      <c r="O55">
        <f t="shared" si="17"/>
        <v>5</v>
      </c>
      <c r="P55" s="17">
        <f t="shared" si="8"/>
        <v>5949.6402499999986</v>
      </c>
      <c r="Q55" s="11">
        <f t="shared" si="18"/>
        <v>314.64024999999856</v>
      </c>
      <c r="R55">
        <f t="shared" si="12"/>
        <v>469.5</v>
      </c>
      <c r="S55">
        <f t="shared" si="13"/>
        <v>23.475000000000001</v>
      </c>
      <c r="T55" s="8">
        <v>3.55</v>
      </c>
      <c r="U55" s="8">
        <v>3.55</v>
      </c>
      <c r="V55" s="17">
        <f t="shared" si="19"/>
        <v>5916.8737499999997</v>
      </c>
      <c r="W55" s="13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8">
        <v>0.62</v>
      </c>
      <c r="G56" s="8">
        <v>7.2</v>
      </c>
      <c r="H56" s="13">
        <f t="shared" si="14"/>
        <v>484.40000000000003</v>
      </c>
      <c r="I56">
        <f t="shared" si="15"/>
        <v>12.300000000000068</v>
      </c>
      <c r="J56" s="8">
        <v>3.6</v>
      </c>
      <c r="K56">
        <f t="shared" si="6"/>
        <v>360</v>
      </c>
      <c r="L56">
        <f t="shared" si="16"/>
        <v>5</v>
      </c>
      <c r="M56" s="8">
        <v>3.6</v>
      </c>
      <c r="N56">
        <f t="shared" si="7"/>
        <v>360</v>
      </c>
      <c r="O56">
        <f t="shared" si="17"/>
        <v>5</v>
      </c>
      <c r="P56" s="17">
        <f t="shared" si="8"/>
        <v>6277.8240000000005</v>
      </c>
      <c r="Q56" s="11">
        <f t="shared" si="18"/>
        <v>328.18375000000196</v>
      </c>
      <c r="R56">
        <f t="shared" si="12"/>
        <v>469.5</v>
      </c>
      <c r="S56">
        <f t="shared" si="13"/>
        <v>23.475000000000001</v>
      </c>
      <c r="T56" s="8">
        <v>3.6</v>
      </c>
      <c r="U56" s="8">
        <v>3.6</v>
      </c>
      <c r="V56" s="17">
        <f t="shared" si="19"/>
        <v>6084.72</v>
      </c>
      <c r="W56" s="13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8">
        <v>0.63</v>
      </c>
      <c r="G57" s="8">
        <v>7.3</v>
      </c>
      <c r="H57" s="13">
        <f t="shared" si="14"/>
        <v>496.9</v>
      </c>
      <c r="I57">
        <f t="shared" si="15"/>
        <v>12.499999999999943</v>
      </c>
      <c r="J57" s="8">
        <v>3.65</v>
      </c>
      <c r="K57">
        <f t="shared" si="6"/>
        <v>365</v>
      </c>
      <c r="L57">
        <f t="shared" si="16"/>
        <v>5</v>
      </c>
      <c r="M57" s="8">
        <v>3.65</v>
      </c>
      <c r="N57">
        <f t="shared" si="7"/>
        <v>365</v>
      </c>
      <c r="O57">
        <f t="shared" si="17"/>
        <v>5</v>
      </c>
      <c r="P57" s="17">
        <f t="shared" si="8"/>
        <v>6619.9502499999999</v>
      </c>
      <c r="Q57" s="11">
        <f t="shared" si="18"/>
        <v>342.12624999999935</v>
      </c>
      <c r="R57">
        <f t="shared" si="12"/>
        <v>469.5</v>
      </c>
      <c r="S57">
        <f t="shared" si="13"/>
        <v>23.475000000000001</v>
      </c>
      <c r="T57" s="8">
        <v>3.65</v>
      </c>
      <c r="U57" s="8">
        <v>3.65</v>
      </c>
      <c r="V57" s="17">
        <f t="shared" si="19"/>
        <v>6254.9137499999997</v>
      </c>
      <c r="W57" s="13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8">
        <v>0.64</v>
      </c>
      <c r="G58" s="8">
        <v>7.3999999999999897</v>
      </c>
      <c r="H58" s="13">
        <f t="shared" si="14"/>
        <v>509.59999999999934</v>
      </c>
      <c r="I58">
        <f t="shared" si="15"/>
        <v>12.699999999999363</v>
      </c>
      <c r="J58" s="8">
        <v>3.7</v>
      </c>
      <c r="K58">
        <f t="shared" si="6"/>
        <v>370</v>
      </c>
      <c r="L58">
        <f t="shared" si="16"/>
        <v>5</v>
      </c>
      <c r="M58" s="8">
        <v>3.7</v>
      </c>
      <c r="N58">
        <f t="shared" si="7"/>
        <v>370</v>
      </c>
      <c r="O58">
        <f t="shared" si="17"/>
        <v>5</v>
      </c>
      <c r="P58" s="17">
        <f t="shared" si="8"/>
        <v>6976.4239999999918</v>
      </c>
      <c r="Q58" s="11">
        <f t="shared" si="18"/>
        <v>356.47374999999192</v>
      </c>
      <c r="R58">
        <f t="shared" si="12"/>
        <v>469.5</v>
      </c>
      <c r="S58">
        <f t="shared" si="13"/>
        <v>23.475000000000001</v>
      </c>
      <c r="T58" s="8">
        <v>3.7</v>
      </c>
      <c r="U58" s="8">
        <v>3.7</v>
      </c>
      <c r="V58" s="17">
        <f t="shared" si="19"/>
        <v>6427.4550000000008</v>
      </c>
      <c r="W58" s="13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9">
        <v>6.5000000000000098</v>
      </c>
      <c r="E59" s="9">
        <v>5</v>
      </c>
      <c r="F59" s="10">
        <v>0.65</v>
      </c>
      <c r="G59" s="10">
        <v>7.4999999999999902</v>
      </c>
      <c r="H59" s="14">
        <f t="shared" si="14"/>
        <v>522.49999999999932</v>
      </c>
      <c r="I59" s="9">
        <f t="shared" si="15"/>
        <v>12.899999999999977</v>
      </c>
      <c r="J59" s="10">
        <v>3.75</v>
      </c>
      <c r="K59" s="9">
        <f t="shared" si="6"/>
        <v>375</v>
      </c>
      <c r="L59" s="9">
        <f t="shared" si="16"/>
        <v>5</v>
      </c>
      <c r="M59" s="10">
        <v>3.75</v>
      </c>
      <c r="N59" s="9">
        <f t="shared" si="7"/>
        <v>375</v>
      </c>
      <c r="O59" s="9">
        <f t="shared" si="17"/>
        <v>5</v>
      </c>
      <c r="P59" s="18">
        <f t="shared" si="8"/>
        <v>7347.6562499999909</v>
      </c>
      <c r="Q59" s="12">
        <f t="shared" si="18"/>
        <v>371.23224999999911</v>
      </c>
      <c r="R59">
        <f t="shared" si="12"/>
        <v>469.5</v>
      </c>
      <c r="S59">
        <f t="shared" si="13"/>
        <v>23.475000000000001</v>
      </c>
      <c r="T59" s="8">
        <v>3.75</v>
      </c>
      <c r="U59" s="8">
        <v>3.75</v>
      </c>
      <c r="V59" s="17">
        <f t="shared" si="19"/>
        <v>6602.34375</v>
      </c>
      <c r="W59" s="13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8">
        <v>0.66</v>
      </c>
      <c r="G60" s="8">
        <v>7.5999999999999899</v>
      </c>
      <c r="H60" s="13">
        <f t="shared" si="14"/>
        <v>535.59999999999934</v>
      </c>
      <c r="I60">
        <f t="shared" si="15"/>
        <v>13.100000000000023</v>
      </c>
      <c r="J60" s="8">
        <v>3.8</v>
      </c>
      <c r="K60">
        <f t="shared" si="6"/>
        <v>380</v>
      </c>
      <c r="L60">
        <f t="shared" si="16"/>
        <v>5</v>
      </c>
      <c r="M60" s="8">
        <v>3.8</v>
      </c>
      <c r="N60">
        <f t="shared" si="7"/>
        <v>380</v>
      </c>
      <c r="O60">
        <f t="shared" si="17"/>
        <v>5</v>
      </c>
      <c r="P60" s="17">
        <f t="shared" si="8"/>
        <v>7734.0639999999903</v>
      </c>
      <c r="Q60" s="11">
        <f t="shared" si="18"/>
        <v>386.4077499999994</v>
      </c>
      <c r="R60">
        <f t="shared" si="12"/>
        <v>469.5</v>
      </c>
      <c r="S60">
        <f t="shared" si="13"/>
        <v>23.475000000000001</v>
      </c>
      <c r="T60" s="8">
        <v>3.8</v>
      </c>
      <c r="U60" s="8">
        <v>3.8</v>
      </c>
      <c r="V60" s="17">
        <f t="shared" si="19"/>
        <v>6779.579999999999</v>
      </c>
      <c r="W60" s="13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8">
        <v>0.67</v>
      </c>
      <c r="G61" s="8">
        <v>7.6999999999999904</v>
      </c>
      <c r="H61" s="13">
        <f t="shared" si="14"/>
        <v>548.89999999999941</v>
      </c>
      <c r="I61">
        <f t="shared" si="15"/>
        <v>13.300000000000068</v>
      </c>
      <c r="J61" s="8">
        <v>3.85</v>
      </c>
      <c r="K61">
        <f t="shared" si="6"/>
        <v>385</v>
      </c>
      <c r="L61">
        <f t="shared" si="16"/>
        <v>5</v>
      </c>
      <c r="M61" s="8">
        <v>3.85</v>
      </c>
      <c r="N61">
        <f t="shared" si="7"/>
        <v>385</v>
      </c>
      <c r="O61">
        <f t="shared" si="17"/>
        <v>5</v>
      </c>
      <c r="P61" s="17">
        <f t="shared" si="8"/>
        <v>8136.0702499999907</v>
      </c>
      <c r="Q61" s="11">
        <f t="shared" si="18"/>
        <v>402.00625000000036</v>
      </c>
      <c r="R61">
        <f t="shared" si="12"/>
        <v>469.5</v>
      </c>
      <c r="S61">
        <f t="shared" si="13"/>
        <v>23.475000000000001</v>
      </c>
      <c r="T61" s="8">
        <v>3.85</v>
      </c>
      <c r="U61" s="8">
        <v>3.85</v>
      </c>
      <c r="V61" s="17">
        <f t="shared" si="19"/>
        <v>6959.1637500000006</v>
      </c>
      <c r="W61" s="13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8">
        <v>0.68</v>
      </c>
      <c r="G62" s="8">
        <v>7.7999999999999901</v>
      </c>
      <c r="H62" s="13">
        <f t="shared" si="14"/>
        <v>562.3999999999993</v>
      </c>
      <c r="I62">
        <f t="shared" si="15"/>
        <v>13.499999999999886</v>
      </c>
      <c r="J62" s="8">
        <v>3.9</v>
      </c>
      <c r="K62">
        <f t="shared" si="6"/>
        <v>390</v>
      </c>
      <c r="L62">
        <f t="shared" si="16"/>
        <v>5</v>
      </c>
      <c r="M62" s="8">
        <v>3.9</v>
      </c>
      <c r="N62">
        <f t="shared" si="7"/>
        <v>390</v>
      </c>
      <c r="O62">
        <f t="shared" si="17"/>
        <v>5</v>
      </c>
      <c r="P62" s="17">
        <f t="shared" si="8"/>
        <v>8554.1039999999903</v>
      </c>
      <c r="Q62" s="11">
        <f t="shared" si="18"/>
        <v>418.0337499999996</v>
      </c>
      <c r="R62">
        <f t="shared" si="12"/>
        <v>469.5</v>
      </c>
      <c r="S62">
        <f t="shared" si="13"/>
        <v>23.475000000000001</v>
      </c>
      <c r="T62" s="8">
        <v>3.9</v>
      </c>
      <c r="U62" s="8">
        <v>3.9</v>
      </c>
      <c r="V62" s="17">
        <f t="shared" si="19"/>
        <v>7141.0949999999993</v>
      </c>
      <c r="W62" s="13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8">
        <v>0.69</v>
      </c>
      <c r="G63" s="8">
        <v>7.8999999999999897</v>
      </c>
      <c r="H63" s="13">
        <f t="shared" si="14"/>
        <v>576.09999999999934</v>
      </c>
      <c r="I63">
        <f t="shared" si="15"/>
        <v>13.700000000000045</v>
      </c>
      <c r="J63" s="8">
        <v>3.95</v>
      </c>
      <c r="K63">
        <f t="shared" si="6"/>
        <v>395</v>
      </c>
      <c r="L63">
        <f t="shared" si="16"/>
        <v>5</v>
      </c>
      <c r="M63" s="8">
        <v>3.95</v>
      </c>
      <c r="N63">
        <f t="shared" si="7"/>
        <v>395</v>
      </c>
      <c r="O63">
        <f t="shared" si="17"/>
        <v>5</v>
      </c>
      <c r="P63" s="17">
        <f t="shared" si="8"/>
        <v>8988.6002499999904</v>
      </c>
      <c r="Q63" s="11">
        <f t="shared" si="18"/>
        <v>434.49625000000015</v>
      </c>
      <c r="R63">
        <f t="shared" si="12"/>
        <v>469.5</v>
      </c>
      <c r="S63">
        <f t="shared" si="13"/>
        <v>23.475000000000001</v>
      </c>
      <c r="T63" s="8">
        <v>3.95</v>
      </c>
      <c r="U63" s="8">
        <v>3.95</v>
      </c>
      <c r="V63" s="17">
        <f t="shared" si="19"/>
        <v>7325.3737500000007</v>
      </c>
      <c r="W63" s="13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8">
        <v>0.7</v>
      </c>
      <c r="G64" s="8">
        <v>7.9999999999999902</v>
      </c>
      <c r="H64" s="13">
        <f t="shared" si="14"/>
        <v>589.99999999999932</v>
      </c>
      <c r="I64">
        <f t="shared" si="15"/>
        <v>13.899999999999977</v>
      </c>
      <c r="J64" s="8">
        <v>4</v>
      </c>
      <c r="K64">
        <f t="shared" si="6"/>
        <v>400</v>
      </c>
      <c r="L64">
        <f t="shared" si="16"/>
        <v>5</v>
      </c>
      <c r="M64" s="8">
        <v>4</v>
      </c>
      <c r="N64">
        <f t="shared" si="7"/>
        <v>400</v>
      </c>
      <c r="O64">
        <f t="shared" si="17"/>
        <v>5</v>
      </c>
      <c r="P64" s="17">
        <f t="shared" si="8"/>
        <v>9439.9999999999891</v>
      </c>
      <c r="Q64" s="11">
        <f t="shared" si="18"/>
        <v>451.39974999999868</v>
      </c>
      <c r="R64">
        <f t="shared" si="12"/>
        <v>469.5</v>
      </c>
      <c r="S64">
        <f t="shared" si="13"/>
        <v>23.475000000000001</v>
      </c>
      <c r="T64" s="8">
        <v>4</v>
      </c>
      <c r="U64" s="8">
        <v>4</v>
      </c>
      <c r="V64" s="17">
        <f t="shared" si="19"/>
        <v>7512</v>
      </c>
      <c r="W64" s="13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8">
        <v>0.71</v>
      </c>
      <c r="G65" s="8">
        <v>8.0999999999999908</v>
      </c>
      <c r="H65" s="13">
        <f t="shared" si="14"/>
        <v>604.09999999999934</v>
      </c>
      <c r="I65">
        <f t="shared" si="15"/>
        <v>14.100000000000023</v>
      </c>
      <c r="J65" s="8">
        <v>4.05</v>
      </c>
      <c r="K65">
        <f t="shared" si="6"/>
        <v>405</v>
      </c>
      <c r="L65">
        <f t="shared" si="16"/>
        <v>5</v>
      </c>
      <c r="M65" s="8">
        <v>4.05</v>
      </c>
      <c r="N65">
        <f t="shared" si="7"/>
        <v>405</v>
      </c>
      <c r="O65">
        <f t="shared" si="17"/>
        <v>5</v>
      </c>
      <c r="P65" s="17">
        <f t="shared" si="8"/>
        <v>9908.7502499999882</v>
      </c>
      <c r="Q65" s="11">
        <f t="shared" si="18"/>
        <v>468.75024999999914</v>
      </c>
      <c r="R65">
        <f t="shared" si="12"/>
        <v>469.5</v>
      </c>
      <c r="S65">
        <f t="shared" si="13"/>
        <v>23.475000000000001</v>
      </c>
      <c r="T65" s="8">
        <v>4.05</v>
      </c>
      <c r="U65" s="8">
        <v>4.05</v>
      </c>
      <c r="V65" s="17">
        <f t="shared" si="19"/>
        <v>7700.9737499999992</v>
      </c>
      <c r="W65" s="13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8">
        <v>0.72</v>
      </c>
      <c r="G66" s="8">
        <v>8.1999999999999904</v>
      </c>
      <c r="H66" s="13">
        <f t="shared" si="14"/>
        <v>618.3999999999993</v>
      </c>
      <c r="I66">
        <f t="shared" si="15"/>
        <v>14.299999999999955</v>
      </c>
      <c r="J66" s="8">
        <v>4.0999999999999996</v>
      </c>
      <c r="K66">
        <f t="shared" si="6"/>
        <v>409.99999999999994</v>
      </c>
      <c r="L66">
        <f t="shared" si="16"/>
        <v>4.9999999999999432</v>
      </c>
      <c r="M66" s="8">
        <v>4.0999999999999996</v>
      </c>
      <c r="N66">
        <f t="shared" si="7"/>
        <v>409.99999999999994</v>
      </c>
      <c r="O66">
        <f t="shared" si="17"/>
        <v>4.9999999999999432</v>
      </c>
      <c r="P66" s="17">
        <f t="shared" si="8"/>
        <v>10395.303999999986</v>
      </c>
      <c r="Q66" s="11">
        <f t="shared" si="18"/>
        <v>486.55374999999731</v>
      </c>
      <c r="R66">
        <f t="shared" si="12"/>
        <v>469.5</v>
      </c>
      <c r="S66">
        <f t="shared" si="13"/>
        <v>23.475000000000001</v>
      </c>
      <c r="T66" s="8">
        <v>4.0999999999999996</v>
      </c>
      <c r="U66" s="8">
        <v>4.0999999999999996</v>
      </c>
      <c r="V66" s="17">
        <f t="shared" si="19"/>
        <v>7892.2949999999983</v>
      </c>
      <c r="W66" s="13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8">
        <v>0.73</v>
      </c>
      <c r="G67" s="8">
        <v>8.2999999999999901</v>
      </c>
      <c r="H67" s="13">
        <f t="shared" si="14"/>
        <v>632.8999999999993</v>
      </c>
      <c r="I67">
        <f t="shared" si="15"/>
        <v>14.5</v>
      </c>
      <c r="J67" s="8">
        <v>4.1500000000000004</v>
      </c>
      <c r="K67">
        <f t="shared" si="6"/>
        <v>415.00000000000006</v>
      </c>
      <c r="L67">
        <f t="shared" si="16"/>
        <v>5.0000000000001137</v>
      </c>
      <c r="M67" s="8">
        <v>4.1500000000000004</v>
      </c>
      <c r="N67">
        <f t="shared" si="7"/>
        <v>415.00000000000006</v>
      </c>
      <c r="O67">
        <f t="shared" si="17"/>
        <v>5.0000000000001137</v>
      </c>
      <c r="P67" s="17">
        <f t="shared" si="8"/>
        <v>10900.120249999989</v>
      </c>
      <c r="Q67" s="11">
        <f t="shared" si="18"/>
        <v>504.81625000000349</v>
      </c>
      <c r="R67">
        <f t="shared" si="12"/>
        <v>469.5</v>
      </c>
      <c r="S67">
        <f t="shared" si="13"/>
        <v>23.475000000000001</v>
      </c>
      <c r="T67" s="8">
        <v>4.1500000000000004</v>
      </c>
      <c r="U67" s="8">
        <v>4.1500000000000004</v>
      </c>
      <c r="V67" s="17">
        <f t="shared" si="19"/>
        <v>8085.9637500000017</v>
      </c>
      <c r="W67" s="13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8">
        <v>0.74</v>
      </c>
      <c r="G68" s="8">
        <v>8.3999999999999897</v>
      </c>
      <c r="H68" s="13">
        <f t="shared" ref="H68:H99" si="20">C68*(1-F68)+C68*F68*G68</f>
        <v>647.59999999999923</v>
      </c>
      <c r="I68">
        <f t="shared" ref="I68:I99" si="21">H68-H67</f>
        <v>14.699999999999932</v>
      </c>
      <c r="J68" s="8">
        <v>4.2</v>
      </c>
      <c r="K68">
        <f t="shared" si="6"/>
        <v>420</v>
      </c>
      <c r="L68">
        <f t="shared" ref="L68:L99" si="22">K68-K67</f>
        <v>4.9999999999999432</v>
      </c>
      <c r="M68" s="8">
        <v>4.2</v>
      </c>
      <c r="N68">
        <f t="shared" si="7"/>
        <v>420</v>
      </c>
      <c r="O68">
        <f t="shared" ref="O68:O99" si="23">N68-N67</f>
        <v>4.9999999999999432</v>
      </c>
      <c r="P68" s="17">
        <f t="shared" si="8"/>
        <v>11423.663999999988</v>
      </c>
      <c r="Q68" s="11">
        <f t="shared" ref="Q68:Q99" si="24">P68-P67</f>
        <v>523.54374999999891</v>
      </c>
      <c r="R68">
        <f t="shared" si="12"/>
        <v>469.5</v>
      </c>
      <c r="S68">
        <f t="shared" si="13"/>
        <v>23.475000000000001</v>
      </c>
      <c r="T68" s="8">
        <v>4.2</v>
      </c>
      <c r="U68" s="8">
        <v>4.2</v>
      </c>
      <c r="V68" s="17">
        <f t="shared" ref="V68:V99" si="25">R68*T68*U68</f>
        <v>8281.9800000000014</v>
      </c>
      <c r="W68" s="13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8">
        <v>0.75</v>
      </c>
      <c r="G69" s="8">
        <v>8.4999999999999893</v>
      </c>
      <c r="H69" s="13">
        <f t="shared" ref="H69:H94" si="26">C69*(1-F69)+C69*F69*G69</f>
        <v>662.4999999999992</v>
      </c>
      <c r="I69">
        <f t="shared" si="21"/>
        <v>14.899999999999977</v>
      </c>
      <c r="J69" s="8">
        <v>4.25</v>
      </c>
      <c r="K69">
        <f t="shared" ref="K69:K94" si="27">C69*J69</f>
        <v>425</v>
      </c>
      <c r="L69">
        <f t="shared" si="22"/>
        <v>5</v>
      </c>
      <c r="M69" s="8">
        <v>4.25</v>
      </c>
      <c r="N69">
        <f t="shared" ref="N69:N94" si="28">C69*M69</f>
        <v>425</v>
      </c>
      <c r="O69">
        <f t="shared" si="23"/>
        <v>5</v>
      </c>
      <c r="P69" s="17">
        <f t="shared" ref="P69:P94" si="29">H69*J69*M69</f>
        <v>11966.406249999987</v>
      </c>
      <c r="Q69" s="11">
        <f t="shared" si="24"/>
        <v>542.74224999999933</v>
      </c>
      <c r="R69">
        <f t="shared" si="12"/>
        <v>469.5</v>
      </c>
      <c r="S69">
        <f t="shared" si="13"/>
        <v>23.475000000000001</v>
      </c>
      <c r="T69" s="8">
        <v>4.25</v>
      </c>
      <c r="U69" s="8">
        <v>4.25</v>
      </c>
      <c r="V69" s="17">
        <f t="shared" ref="V69:V94" si="30">R69*T69*U69</f>
        <v>8480.34375</v>
      </c>
      <c r="W69" s="13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8">
        <v>0.76</v>
      </c>
      <c r="G70" s="8">
        <v>8.5999999999999908</v>
      </c>
      <c r="H70" s="13">
        <f t="shared" si="26"/>
        <v>677.59999999999934</v>
      </c>
      <c r="I70">
        <f t="shared" si="21"/>
        <v>15.100000000000136</v>
      </c>
      <c r="J70" s="8">
        <v>4.3</v>
      </c>
      <c r="K70">
        <f t="shared" si="27"/>
        <v>430</v>
      </c>
      <c r="L70">
        <f t="shared" si="22"/>
        <v>5</v>
      </c>
      <c r="M70" s="8">
        <v>4.3</v>
      </c>
      <c r="N70">
        <f t="shared" si="28"/>
        <v>430</v>
      </c>
      <c r="O70">
        <f t="shared" si="23"/>
        <v>5</v>
      </c>
      <c r="P70" s="17">
        <f t="shared" si="29"/>
        <v>12528.823999999988</v>
      </c>
      <c r="Q70" s="11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8">
        <v>4.3</v>
      </c>
      <c r="U70" s="8">
        <v>4.3</v>
      </c>
      <c r="V70" s="17">
        <f t="shared" si="30"/>
        <v>8681.0549999999985</v>
      </c>
      <c r="W70" s="13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8">
        <v>0.77</v>
      </c>
      <c r="G71" s="8">
        <v>8.6999999999999904</v>
      </c>
      <c r="H71" s="13">
        <f t="shared" si="26"/>
        <v>692.8999999999993</v>
      </c>
      <c r="I71">
        <f t="shared" si="21"/>
        <v>15.299999999999955</v>
      </c>
      <c r="J71" s="8">
        <v>4.3499999999999996</v>
      </c>
      <c r="K71">
        <f t="shared" si="27"/>
        <v>434.99999999999994</v>
      </c>
      <c r="L71">
        <f t="shared" si="22"/>
        <v>4.9999999999999432</v>
      </c>
      <c r="M71" s="8">
        <v>4.3499999999999996</v>
      </c>
      <c r="N71">
        <f t="shared" si="28"/>
        <v>434.99999999999994</v>
      </c>
      <c r="O71">
        <f t="shared" si="23"/>
        <v>4.9999999999999432</v>
      </c>
      <c r="P71" s="17">
        <f t="shared" si="29"/>
        <v>13111.400249999984</v>
      </c>
      <c r="Q71" s="11">
        <f t="shared" si="24"/>
        <v>582.57624999999643</v>
      </c>
      <c r="R71">
        <f t="shared" si="34"/>
        <v>469.5</v>
      </c>
      <c r="S71">
        <f t="shared" si="35"/>
        <v>23.475000000000001</v>
      </c>
      <c r="T71" s="8">
        <v>4.3499999999999996</v>
      </c>
      <c r="U71" s="8">
        <v>4.3499999999999996</v>
      </c>
      <c r="V71" s="17">
        <f t="shared" si="30"/>
        <v>8884.1137499999986</v>
      </c>
      <c r="W71" s="13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8">
        <v>0.78</v>
      </c>
      <c r="G72" s="8">
        <v>8.7999999999999901</v>
      </c>
      <c r="H72" s="13">
        <f t="shared" si="26"/>
        <v>708.39999999999918</v>
      </c>
      <c r="I72">
        <f t="shared" si="21"/>
        <v>15.499999999999886</v>
      </c>
      <c r="J72" s="8">
        <v>4.3999999999999897</v>
      </c>
      <c r="K72">
        <f t="shared" si="27"/>
        <v>439.99999999999898</v>
      </c>
      <c r="L72">
        <f t="shared" si="22"/>
        <v>4.9999999999990337</v>
      </c>
      <c r="M72" s="8">
        <v>4.4000000000000004</v>
      </c>
      <c r="N72">
        <f t="shared" si="28"/>
        <v>440.00000000000006</v>
      </c>
      <c r="O72">
        <f t="shared" si="23"/>
        <v>5.0000000000001137</v>
      </c>
      <c r="P72" s="17">
        <f t="shared" si="29"/>
        <v>13714.623999999953</v>
      </c>
      <c r="Q72" s="11">
        <f t="shared" si="24"/>
        <v>603.22374999996828</v>
      </c>
      <c r="R72">
        <f t="shared" si="34"/>
        <v>469.5</v>
      </c>
      <c r="S72">
        <f t="shared" si="35"/>
        <v>23.475000000000001</v>
      </c>
      <c r="T72" s="8">
        <v>4.4000000000000004</v>
      </c>
      <c r="U72" s="8">
        <v>4.4000000000000004</v>
      </c>
      <c r="V72" s="17">
        <f t="shared" si="30"/>
        <v>9089.5200000000023</v>
      </c>
      <c r="W72" s="13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8">
        <v>0.79</v>
      </c>
      <c r="G73" s="8">
        <v>8.8999999999999897</v>
      </c>
      <c r="H73" s="13">
        <f t="shared" si="26"/>
        <v>724.09999999999923</v>
      </c>
      <c r="I73">
        <f t="shared" si="21"/>
        <v>15.700000000000045</v>
      </c>
      <c r="J73" s="8">
        <v>4.4499999999999904</v>
      </c>
      <c r="K73">
        <f t="shared" si="27"/>
        <v>444.99999999999903</v>
      </c>
      <c r="L73">
        <f t="shared" si="22"/>
        <v>5.0000000000000568</v>
      </c>
      <c r="M73" s="8">
        <v>4.45</v>
      </c>
      <c r="N73">
        <f t="shared" si="28"/>
        <v>445</v>
      </c>
      <c r="O73">
        <f t="shared" si="23"/>
        <v>4.9999999999999432</v>
      </c>
      <c r="P73" s="17">
        <f t="shared" si="29"/>
        <v>14338.990249999953</v>
      </c>
      <c r="Q73" s="11">
        <f t="shared" si="24"/>
        <v>624.36625000000095</v>
      </c>
      <c r="R73">
        <f t="shared" si="34"/>
        <v>469.5</v>
      </c>
      <c r="S73">
        <f t="shared" si="35"/>
        <v>23.475000000000001</v>
      </c>
      <c r="T73" s="8">
        <v>4.45</v>
      </c>
      <c r="U73" s="8">
        <v>4.45</v>
      </c>
      <c r="V73" s="17">
        <f t="shared" si="30"/>
        <v>9297.2737500000003</v>
      </c>
      <c r="W73" s="13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8">
        <v>0.8</v>
      </c>
      <c r="G74" s="8">
        <v>8.9999999999999893</v>
      </c>
      <c r="H74" s="13">
        <f t="shared" si="26"/>
        <v>739.99999999999909</v>
      </c>
      <c r="I74">
        <f t="shared" si="21"/>
        <v>15.899999999999864</v>
      </c>
      <c r="J74" s="8">
        <v>4.4999999999999902</v>
      </c>
      <c r="K74">
        <f t="shared" si="27"/>
        <v>449.99999999999903</v>
      </c>
      <c r="L74">
        <f t="shared" si="22"/>
        <v>5</v>
      </c>
      <c r="M74" s="8">
        <v>4.5</v>
      </c>
      <c r="N74">
        <f t="shared" si="28"/>
        <v>450</v>
      </c>
      <c r="O74">
        <f t="shared" si="23"/>
        <v>5</v>
      </c>
      <c r="P74" s="17">
        <f t="shared" si="29"/>
        <v>14984.999999999949</v>
      </c>
      <c r="Q74" s="11">
        <f t="shared" si="24"/>
        <v>646.00974999999562</v>
      </c>
      <c r="R74">
        <f t="shared" si="34"/>
        <v>469.5</v>
      </c>
      <c r="S74">
        <f t="shared" si="35"/>
        <v>23.475000000000001</v>
      </c>
      <c r="T74" s="8">
        <v>4.5</v>
      </c>
      <c r="U74" s="8">
        <v>4.5</v>
      </c>
      <c r="V74" s="17">
        <f t="shared" si="30"/>
        <v>9507.375</v>
      </c>
      <c r="W74" s="13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8">
        <v>0.81</v>
      </c>
      <c r="G75" s="8">
        <v>9.0999999999999908</v>
      </c>
      <c r="H75" s="13">
        <f t="shared" si="26"/>
        <v>756.09999999999923</v>
      </c>
      <c r="I75">
        <f t="shared" si="21"/>
        <v>16.100000000000136</v>
      </c>
      <c r="J75" s="8">
        <v>4.5499999999999901</v>
      </c>
      <c r="K75">
        <f t="shared" si="27"/>
        <v>454.99999999999898</v>
      </c>
      <c r="L75">
        <f t="shared" si="22"/>
        <v>4.9999999999999432</v>
      </c>
      <c r="M75" s="8">
        <v>4.55</v>
      </c>
      <c r="N75">
        <f t="shared" si="28"/>
        <v>455</v>
      </c>
      <c r="O75">
        <f t="shared" si="23"/>
        <v>5</v>
      </c>
      <c r="P75" s="17">
        <f t="shared" si="29"/>
        <v>15653.160249999948</v>
      </c>
      <c r="Q75" s="11">
        <f t="shared" si="24"/>
        <v>668.160249999999</v>
      </c>
      <c r="R75">
        <f t="shared" si="34"/>
        <v>469.5</v>
      </c>
      <c r="S75">
        <f t="shared" si="35"/>
        <v>23.475000000000001</v>
      </c>
      <c r="T75" s="8">
        <v>4.55</v>
      </c>
      <c r="U75" s="8">
        <v>4.55</v>
      </c>
      <c r="V75" s="17">
        <f t="shared" si="30"/>
        <v>9719.8237499999996</v>
      </c>
      <c r="W75" s="13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8">
        <v>0.82</v>
      </c>
      <c r="G76" s="8">
        <v>9.1999999999999904</v>
      </c>
      <c r="H76" s="13">
        <f t="shared" si="26"/>
        <v>772.39999999999918</v>
      </c>
      <c r="I76">
        <f t="shared" si="21"/>
        <v>16.299999999999955</v>
      </c>
      <c r="J76" s="8">
        <v>4.5999999999999899</v>
      </c>
      <c r="K76">
        <f t="shared" si="27"/>
        <v>459.99999999999898</v>
      </c>
      <c r="L76">
        <f t="shared" si="22"/>
        <v>5</v>
      </c>
      <c r="M76" s="8">
        <v>4.5999999999999996</v>
      </c>
      <c r="N76">
        <f t="shared" si="28"/>
        <v>459.99999999999994</v>
      </c>
      <c r="O76">
        <f t="shared" si="23"/>
        <v>4.9999999999999432</v>
      </c>
      <c r="P76" s="17">
        <f t="shared" si="29"/>
        <v>16343.983999999946</v>
      </c>
      <c r="Q76" s="11">
        <f t="shared" si="24"/>
        <v>690.82374999999774</v>
      </c>
      <c r="R76">
        <f t="shared" si="34"/>
        <v>469.5</v>
      </c>
      <c r="S76">
        <f t="shared" si="35"/>
        <v>23.475000000000001</v>
      </c>
      <c r="T76" s="8">
        <v>4.5999999999999996</v>
      </c>
      <c r="U76" s="8">
        <v>4.5999999999999996</v>
      </c>
      <c r="V76" s="17">
        <f t="shared" si="30"/>
        <v>9934.619999999999</v>
      </c>
      <c r="W76" s="13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8">
        <v>0.83</v>
      </c>
      <c r="G77" s="8">
        <v>9.2999999999999901</v>
      </c>
      <c r="H77" s="13">
        <f t="shared" si="26"/>
        <v>788.89999999999918</v>
      </c>
      <c r="I77">
        <f t="shared" si="21"/>
        <v>16.5</v>
      </c>
      <c r="J77" s="8">
        <v>4.6499999999999897</v>
      </c>
      <c r="K77">
        <f t="shared" si="27"/>
        <v>464.99999999999898</v>
      </c>
      <c r="L77">
        <f t="shared" si="22"/>
        <v>5</v>
      </c>
      <c r="M77" s="8">
        <v>4.6500000000000004</v>
      </c>
      <c r="N77">
        <f t="shared" si="28"/>
        <v>465.00000000000006</v>
      </c>
      <c r="O77">
        <f t="shared" si="23"/>
        <v>5.0000000000001137</v>
      </c>
      <c r="P77" s="17">
        <f t="shared" si="29"/>
        <v>17057.990249999944</v>
      </c>
      <c r="Q77" s="11">
        <f t="shared" si="24"/>
        <v>714.00624999999854</v>
      </c>
      <c r="R77">
        <f t="shared" si="34"/>
        <v>469.5</v>
      </c>
      <c r="S77">
        <f t="shared" si="35"/>
        <v>23.475000000000001</v>
      </c>
      <c r="T77" s="8">
        <v>4.6500000000000004</v>
      </c>
      <c r="U77" s="8">
        <v>4.6500000000000004</v>
      </c>
      <c r="V77" s="17">
        <f t="shared" si="30"/>
        <v>10151.763750000002</v>
      </c>
      <c r="W77" s="13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8">
        <v>0.84</v>
      </c>
      <c r="G78" s="8">
        <v>9.3999999999999897</v>
      </c>
      <c r="H78" s="13">
        <f t="shared" si="26"/>
        <v>805.59999999999911</v>
      </c>
      <c r="I78">
        <f t="shared" si="21"/>
        <v>16.699999999999932</v>
      </c>
      <c r="J78" s="8">
        <v>4.6999999999999904</v>
      </c>
      <c r="K78">
        <f t="shared" si="27"/>
        <v>469.99999999999903</v>
      </c>
      <c r="L78">
        <f t="shared" si="22"/>
        <v>5.0000000000000568</v>
      </c>
      <c r="M78" s="8">
        <v>4.7</v>
      </c>
      <c r="N78">
        <f t="shared" si="28"/>
        <v>470</v>
      </c>
      <c r="O78">
        <f t="shared" si="23"/>
        <v>4.9999999999999432</v>
      </c>
      <c r="P78" s="17">
        <f t="shared" si="29"/>
        <v>17795.703999999943</v>
      </c>
      <c r="Q78" s="11">
        <f t="shared" si="24"/>
        <v>737.71374999999898</v>
      </c>
      <c r="R78">
        <f t="shared" si="34"/>
        <v>469.5</v>
      </c>
      <c r="S78">
        <f t="shared" si="35"/>
        <v>23.475000000000001</v>
      </c>
      <c r="T78" s="8">
        <v>4.7</v>
      </c>
      <c r="U78" s="8">
        <v>4.7</v>
      </c>
      <c r="V78" s="17">
        <f t="shared" si="30"/>
        <v>10371.255000000001</v>
      </c>
      <c r="W78" s="13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8">
        <v>0.85</v>
      </c>
      <c r="G79" s="8">
        <v>9.4999999999999893</v>
      </c>
      <c r="H79" s="13">
        <f t="shared" si="26"/>
        <v>822.49999999999909</v>
      </c>
      <c r="I79">
        <f t="shared" si="21"/>
        <v>16.899999999999977</v>
      </c>
      <c r="J79" s="8">
        <v>4.7499999999999902</v>
      </c>
      <c r="K79">
        <f t="shared" si="27"/>
        <v>474.99999999999903</v>
      </c>
      <c r="L79">
        <f t="shared" si="22"/>
        <v>5</v>
      </c>
      <c r="M79" s="8">
        <v>4.75</v>
      </c>
      <c r="N79">
        <f t="shared" si="28"/>
        <v>475</v>
      </c>
      <c r="O79">
        <f t="shared" si="23"/>
        <v>5</v>
      </c>
      <c r="P79" s="17">
        <f t="shared" si="29"/>
        <v>18557.656249999942</v>
      </c>
      <c r="Q79" s="11">
        <f t="shared" si="24"/>
        <v>761.95224999999846</v>
      </c>
      <c r="R79">
        <f t="shared" si="34"/>
        <v>469.5</v>
      </c>
      <c r="S79">
        <f t="shared" si="35"/>
        <v>23.475000000000001</v>
      </c>
      <c r="T79" s="8">
        <v>4.75</v>
      </c>
      <c r="U79" s="8">
        <v>4.75</v>
      </c>
      <c r="V79" s="17">
        <f t="shared" si="30"/>
        <v>10593.09375</v>
      </c>
      <c r="W79" s="13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8">
        <v>0.86</v>
      </c>
      <c r="G80" s="8">
        <v>9.5999999999999908</v>
      </c>
      <c r="H80" s="13">
        <f t="shared" si="26"/>
        <v>839.59999999999923</v>
      </c>
      <c r="I80">
        <f t="shared" si="21"/>
        <v>17.100000000000136</v>
      </c>
      <c r="J80" s="8">
        <v>4.7999999999999901</v>
      </c>
      <c r="K80">
        <f t="shared" si="27"/>
        <v>479.99999999999898</v>
      </c>
      <c r="L80">
        <f t="shared" si="22"/>
        <v>4.9999999999999432</v>
      </c>
      <c r="M80" s="8">
        <v>4.8</v>
      </c>
      <c r="N80">
        <f t="shared" si="28"/>
        <v>480</v>
      </c>
      <c r="O80">
        <f t="shared" si="23"/>
        <v>5</v>
      </c>
      <c r="P80" s="17">
        <f t="shared" si="29"/>
        <v>19344.383999999944</v>
      </c>
      <c r="Q80" s="11">
        <f t="shared" si="24"/>
        <v>786.72775000000183</v>
      </c>
      <c r="R80">
        <f t="shared" si="34"/>
        <v>469.5</v>
      </c>
      <c r="S80">
        <f t="shared" si="35"/>
        <v>23.475000000000001</v>
      </c>
      <c r="T80" s="8">
        <v>4.8</v>
      </c>
      <c r="U80" s="8">
        <v>4.8</v>
      </c>
      <c r="V80" s="17">
        <f t="shared" si="30"/>
        <v>10817.279999999999</v>
      </c>
      <c r="W80" s="13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8">
        <v>0.87</v>
      </c>
      <c r="G81" s="8">
        <v>9.6999999999999904</v>
      </c>
      <c r="H81" s="13">
        <f t="shared" si="26"/>
        <v>856.89999999999918</v>
      </c>
      <c r="I81">
        <f t="shared" si="21"/>
        <v>17.299999999999955</v>
      </c>
      <c r="J81" s="8">
        <v>4.8499999999999899</v>
      </c>
      <c r="K81">
        <f t="shared" si="27"/>
        <v>484.99999999999898</v>
      </c>
      <c r="L81">
        <f t="shared" si="22"/>
        <v>5</v>
      </c>
      <c r="M81" s="8">
        <v>4.8499999999999996</v>
      </c>
      <c r="N81">
        <f t="shared" si="28"/>
        <v>484.99999999999994</v>
      </c>
      <c r="O81">
        <f t="shared" si="23"/>
        <v>4.9999999999999432</v>
      </c>
      <c r="P81" s="17">
        <f t="shared" si="29"/>
        <v>20156.430249999936</v>
      </c>
      <c r="Q81" s="11">
        <f t="shared" si="24"/>
        <v>812.04624999999214</v>
      </c>
      <c r="R81">
        <f t="shared" si="34"/>
        <v>469.5</v>
      </c>
      <c r="S81">
        <f t="shared" si="35"/>
        <v>23.475000000000001</v>
      </c>
      <c r="T81" s="8">
        <v>4.8499999999999996</v>
      </c>
      <c r="U81" s="8">
        <v>4.8499999999999996</v>
      </c>
      <c r="V81" s="17">
        <f t="shared" si="30"/>
        <v>11043.813749999998</v>
      </c>
      <c r="W81" s="13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8">
        <v>0.88</v>
      </c>
      <c r="G82" s="8">
        <v>9.7999999999999901</v>
      </c>
      <c r="H82" s="13">
        <f t="shared" si="26"/>
        <v>874.39999999999918</v>
      </c>
      <c r="I82">
        <f t="shared" si="21"/>
        <v>17.5</v>
      </c>
      <c r="J82" s="8">
        <v>4.8999999999999897</v>
      </c>
      <c r="K82">
        <f t="shared" si="27"/>
        <v>489.99999999999898</v>
      </c>
      <c r="L82">
        <f t="shared" si="22"/>
        <v>5</v>
      </c>
      <c r="M82" s="8">
        <v>4.9000000000000004</v>
      </c>
      <c r="N82">
        <f t="shared" si="28"/>
        <v>490.00000000000006</v>
      </c>
      <c r="O82">
        <f t="shared" si="23"/>
        <v>5.0000000000001137</v>
      </c>
      <c r="P82" s="17">
        <f t="shared" si="29"/>
        <v>20994.343999999935</v>
      </c>
      <c r="Q82" s="11">
        <f t="shared" si="24"/>
        <v>837.91374999999971</v>
      </c>
      <c r="R82">
        <f t="shared" si="34"/>
        <v>469.5</v>
      </c>
      <c r="S82">
        <f t="shared" si="35"/>
        <v>23.475000000000001</v>
      </c>
      <c r="T82" s="8">
        <v>4.9000000000000004</v>
      </c>
      <c r="U82" s="8">
        <v>4.9000000000000004</v>
      </c>
      <c r="V82" s="17">
        <f t="shared" si="30"/>
        <v>11272.695000000002</v>
      </c>
      <c r="W82" s="13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8">
        <v>0.89</v>
      </c>
      <c r="G83" s="8">
        <v>9.8999999999999897</v>
      </c>
      <c r="H83" s="13">
        <f t="shared" si="26"/>
        <v>892.09999999999911</v>
      </c>
      <c r="I83">
        <f t="shared" si="21"/>
        <v>17.699999999999932</v>
      </c>
      <c r="J83" s="8">
        <v>4.9499999999999904</v>
      </c>
      <c r="K83">
        <f t="shared" si="27"/>
        <v>494.99999999999903</v>
      </c>
      <c r="L83">
        <f t="shared" si="22"/>
        <v>5.0000000000000568</v>
      </c>
      <c r="M83" s="8">
        <v>4.95</v>
      </c>
      <c r="N83">
        <f t="shared" si="28"/>
        <v>495</v>
      </c>
      <c r="O83">
        <f t="shared" si="23"/>
        <v>4.9999999999999432</v>
      </c>
      <c r="P83" s="17">
        <f t="shared" si="29"/>
        <v>21858.680249999936</v>
      </c>
      <c r="Q83" s="11">
        <f t="shared" si="24"/>
        <v>864.33625000000029</v>
      </c>
      <c r="R83">
        <f t="shared" si="34"/>
        <v>469.5</v>
      </c>
      <c r="S83">
        <f t="shared" si="35"/>
        <v>23.475000000000001</v>
      </c>
      <c r="T83" s="8">
        <v>4.95</v>
      </c>
      <c r="U83" s="8">
        <v>4.95</v>
      </c>
      <c r="V83" s="17">
        <f t="shared" si="30"/>
        <v>11503.923750000002</v>
      </c>
      <c r="W83" s="13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8">
        <v>0.9</v>
      </c>
      <c r="G84" s="8">
        <v>9.9999999999999893</v>
      </c>
      <c r="H84" s="13">
        <f t="shared" si="26"/>
        <v>909.99999999999909</v>
      </c>
      <c r="I84">
        <f t="shared" si="21"/>
        <v>17.899999999999977</v>
      </c>
      <c r="J84" s="8">
        <v>4.9999999999999902</v>
      </c>
      <c r="K84">
        <f t="shared" si="27"/>
        <v>499.99999999999903</v>
      </c>
      <c r="L84">
        <f t="shared" si="22"/>
        <v>5</v>
      </c>
      <c r="M84" s="8">
        <v>5</v>
      </c>
      <c r="N84">
        <f t="shared" si="28"/>
        <v>500</v>
      </c>
      <c r="O84">
        <f t="shared" si="23"/>
        <v>5</v>
      </c>
      <c r="P84" s="17">
        <f t="shared" si="29"/>
        <v>22749.999999999931</v>
      </c>
      <c r="Q84" s="11">
        <f t="shared" si="24"/>
        <v>891.31974999999511</v>
      </c>
      <c r="R84">
        <f t="shared" si="34"/>
        <v>469.5</v>
      </c>
      <c r="S84">
        <f t="shared" si="35"/>
        <v>23.475000000000001</v>
      </c>
      <c r="T84" s="8">
        <v>5</v>
      </c>
      <c r="U84" s="8">
        <v>5</v>
      </c>
      <c r="V84" s="17">
        <f t="shared" si="30"/>
        <v>11737.5</v>
      </c>
      <c r="W84" s="13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8">
        <v>0.91</v>
      </c>
      <c r="G85" s="8">
        <v>10.1</v>
      </c>
      <c r="H85" s="13">
        <f t="shared" si="26"/>
        <v>928.1</v>
      </c>
      <c r="I85">
        <f t="shared" si="21"/>
        <v>18.100000000000932</v>
      </c>
      <c r="J85" s="8">
        <v>5.0499999999999901</v>
      </c>
      <c r="K85">
        <f t="shared" si="27"/>
        <v>504.99999999999898</v>
      </c>
      <c r="L85">
        <f t="shared" si="22"/>
        <v>4.9999999999999432</v>
      </c>
      <c r="M85" s="8">
        <v>5.05</v>
      </c>
      <c r="N85">
        <f t="shared" si="28"/>
        <v>505</v>
      </c>
      <c r="O85">
        <f t="shared" si="23"/>
        <v>5</v>
      </c>
      <c r="P85" s="17">
        <f t="shared" si="29"/>
        <v>23668.870249999953</v>
      </c>
      <c r="Q85" s="11">
        <f t="shared" si="24"/>
        <v>918.87025000002177</v>
      </c>
      <c r="R85">
        <f t="shared" si="34"/>
        <v>469.5</v>
      </c>
      <c r="S85">
        <f t="shared" si="35"/>
        <v>23.475000000000001</v>
      </c>
      <c r="T85" s="8">
        <v>5.05</v>
      </c>
      <c r="U85" s="8">
        <v>5.05</v>
      </c>
      <c r="V85" s="17">
        <f t="shared" si="30"/>
        <v>11973.42375</v>
      </c>
      <c r="W85" s="13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8">
        <v>0.92</v>
      </c>
      <c r="G86" s="8">
        <v>10.199999999999999</v>
      </c>
      <c r="H86" s="13">
        <f t="shared" si="26"/>
        <v>946.4</v>
      </c>
      <c r="I86">
        <f t="shared" si="21"/>
        <v>18.299999999999955</v>
      </c>
      <c r="J86" s="8">
        <v>5.0999999999999899</v>
      </c>
      <c r="K86">
        <f t="shared" si="27"/>
        <v>509.99999999999898</v>
      </c>
      <c r="L86">
        <f t="shared" si="22"/>
        <v>5</v>
      </c>
      <c r="M86" s="8">
        <v>5.0999999999999996</v>
      </c>
      <c r="N86">
        <f t="shared" si="28"/>
        <v>509.99999999999994</v>
      </c>
      <c r="O86">
        <f t="shared" si="23"/>
        <v>4.9999999999999432</v>
      </c>
      <c r="P86" s="17">
        <f t="shared" si="29"/>
        <v>24615.86399999995</v>
      </c>
      <c r="Q86" s="11">
        <f t="shared" si="24"/>
        <v>946.99374999999782</v>
      </c>
      <c r="R86">
        <f t="shared" si="34"/>
        <v>469.5</v>
      </c>
      <c r="S86">
        <f t="shared" si="35"/>
        <v>23.475000000000001</v>
      </c>
      <c r="T86" s="8">
        <v>5.0999999999999996</v>
      </c>
      <c r="U86" s="8">
        <v>5.0999999999999996</v>
      </c>
      <c r="V86" s="17">
        <f t="shared" si="30"/>
        <v>12211.694999999998</v>
      </c>
      <c r="W86" s="13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8">
        <v>0.93</v>
      </c>
      <c r="G87" s="8">
        <v>10.3</v>
      </c>
      <c r="H87" s="13">
        <f t="shared" si="26"/>
        <v>964.90000000000009</v>
      </c>
      <c r="I87">
        <f t="shared" si="21"/>
        <v>18.500000000000114</v>
      </c>
      <c r="J87" s="8">
        <v>5.1499999999999897</v>
      </c>
      <c r="K87">
        <f t="shared" si="27"/>
        <v>514.99999999999898</v>
      </c>
      <c r="L87">
        <f t="shared" si="22"/>
        <v>5</v>
      </c>
      <c r="M87" s="8">
        <v>5.15</v>
      </c>
      <c r="N87">
        <f t="shared" si="28"/>
        <v>515</v>
      </c>
      <c r="O87">
        <f t="shared" si="23"/>
        <v>5.0000000000000568</v>
      </c>
      <c r="P87" s="17">
        <f t="shared" si="29"/>
        <v>25591.560249999955</v>
      </c>
      <c r="Q87" s="11">
        <f t="shared" si="24"/>
        <v>975.69625000000451</v>
      </c>
      <c r="R87">
        <f t="shared" si="34"/>
        <v>469.5</v>
      </c>
      <c r="S87">
        <f t="shared" si="35"/>
        <v>23.475000000000001</v>
      </c>
      <c r="T87" s="8">
        <v>5.15</v>
      </c>
      <c r="U87" s="8">
        <v>5.15</v>
      </c>
      <c r="V87" s="17">
        <f t="shared" si="30"/>
        <v>12452.313750000001</v>
      </c>
      <c r="W87" s="13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8">
        <v>0.94</v>
      </c>
      <c r="G88" s="8">
        <v>10.4</v>
      </c>
      <c r="H88" s="13">
        <f t="shared" si="26"/>
        <v>983.6</v>
      </c>
      <c r="I88">
        <f t="shared" si="21"/>
        <v>18.699999999999932</v>
      </c>
      <c r="J88" s="8">
        <v>5.1999999999999904</v>
      </c>
      <c r="K88">
        <f t="shared" si="27"/>
        <v>519.99999999999909</v>
      </c>
      <c r="L88">
        <f t="shared" si="22"/>
        <v>5.0000000000001137</v>
      </c>
      <c r="M88" s="8">
        <v>5.2</v>
      </c>
      <c r="N88">
        <f t="shared" si="28"/>
        <v>520</v>
      </c>
      <c r="O88">
        <f t="shared" si="23"/>
        <v>5</v>
      </c>
      <c r="P88" s="17">
        <f t="shared" si="29"/>
        <v>26596.543999999951</v>
      </c>
      <c r="Q88" s="11">
        <f t="shared" si="24"/>
        <v>1004.9837499999958</v>
      </c>
      <c r="R88">
        <f t="shared" si="34"/>
        <v>469.5</v>
      </c>
      <c r="S88">
        <f t="shared" si="35"/>
        <v>23.475000000000001</v>
      </c>
      <c r="T88" s="8">
        <v>5.2</v>
      </c>
      <c r="U88" s="8">
        <v>5.2</v>
      </c>
      <c r="V88" s="17">
        <f t="shared" si="30"/>
        <v>12695.28</v>
      </c>
      <c r="W88" s="13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8">
        <v>0.95</v>
      </c>
      <c r="G89" s="8">
        <v>10.5</v>
      </c>
      <c r="H89" s="13">
        <f t="shared" si="26"/>
        <v>1002.5</v>
      </c>
      <c r="I89">
        <f t="shared" si="21"/>
        <v>18.899999999999977</v>
      </c>
      <c r="J89" s="8">
        <v>5.2499999999999902</v>
      </c>
      <c r="K89">
        <f t="shared" si="27"/>
        <v>524.99999999999898</v>
      </c>
      <c r="L89">
        <f t="shared" si="22"/>
        <v>4.9999999999998863</v>
      </c>
      <c r="M89" s="8">
        <v>5.25</v>
      </c>
      <c r="N89">
        <f t="shared" si="28"/>
        <v>525</v>
      </c>
      <c r="O89">
        <f t="shared" si="23"/>
        <v>5</v>
      </c>
      <c r="P89" s="17">
        <f t="shared" si="29"/>
        <v>27631.406249999949</v>
      </c>
      <c r="Q89" s="11">
        <f t="shared" si="24"/>
        <v>1034.8622499999983</v>
      </c>
      <c r="R89">
        <f t="shared" si="34"/>
        <v>469.5</v>
      </c>
      <c r="S89">
        <f t="shared" si="35"/>
        <v>23.475000000000001</v>
      </c>
      <c r="T89" s="8">
        <v>5.25</v>
      </c>
      <c r="U89" s="8">
        <v>5.25</v>
      </c>
      <c r="V89" s="17">
        <f t="shared" si="30"/>
        <v>12940.59375</v>
      </c>
      <c r="W89" s="13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8">
        <v>0.96</v>
      </c>
      <c r="G90" s="8">
        <v>10.6</v>
      </c>
      <c r="H90" s="13">
        <f t="shared" si="26"/>
        <v>1021.5999999999999</v>
      </c>
      <c r="I90">
        <f t="shared" si="21"/>
        <v>19.099999999999909</v>
      </c>
      <c r="J90" s="8">
        <v>5.2999999999999901</v>
      </c>
      <c r="K90">
        <f t="shared" si="27"/>
        <v>529.99999999999898</v>
      </c>
      <c r="L90">
        <f t="shared" si="22"/>
        <v>5</v>
      </c>
      <c r="M90" s="8">
        <v>5.3</v>
      </c>
      <c r="N90">
        <f t="shared" si="28"/>
        <v>530</v>
      </c>
      <c r="O90">
        <f t="shared" si="23"/>
        <v>5</v>
      </c>
      <c r="P90" s="17">
        <f t="shared" si="29"/>
        <v>28696.743999999944</v>
      </c>
      <c r="Q90" s="11">
        <f t="shared" si="24"/>
        <v>1065.3377499999951</v>
      </c>
      <c r="R90">
        <f t="shared" si="34"/>
        <v>469.5</v>
      </c>
      <c r="S90">
        <f t="shared" si="35"/>
        <v>23.475000000000001</v>
      </c>
      <c r="T90" s="8">
        <v>5.3</v>
      </c>
      <c r="U90" s="8">
        <v>5.3</v>
      </c>
      <c r="V90" s="17">
        <f t="shared" si="30"/>
        <v>13188.254999999999</v>
      </c>
      <c r="W90" s="13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8">
        <v>0.97</v>
      </c>
      <c r="G91" s="8">
        <v>10.7</v>
      </c>
      <c r="H91" s="13">
        <f t="shared" si="26"/>
        <v>1040.8999999999999</v>
      </c>
      <c r="I91">
        <f t="shared" si="21"/>
        <v>19.299999999999955</v>
      </c>
      <c r="J91" s="8">
        <v>5.3499999999999899</v>
      </c>
      <c r="K91">
        <f t="shared" si="27"/>
        <v>534.99999999999898</v>
      </c>
      <c r="L91">
        <f t="shared" si="22"/>
        <v>5</v>
      </c>
      <c r="M91" s="8">
        <v>5.35</v>
      </c>
      <c r="N91">
        <f t="shared" si="28"/>
        <v>535</v>
      </c>
      <c r="O91">
        <f t="shared" si="23"/>
        <v>5</v>
      </c>
      <c r="P91" s="17">
        <f t="shared" si="29"/>
        <v>29793.160249999939</v>
      </c>
      <c r="Q91" s="11">
        <f t="shared" si="24"/>
        <v>1096.4162499999948</v>
      </c>
      <c r="R91">
        <f t="shared" si="34"/>
        <v>469.5</v>
      </c>
      <c r="S91">
        <f t="shared" si="35"/>
        <v>23.475000000000001</v>
      </c>
      <c r="T91" s="8">
        <v>5.35</v>
      </c>
      <c r="U91" s="8">
        <v>5.35</v>
      </c>
      <c r="V91" s="17">
        <f t="shared" si="30"/>
        <v>13438.263749999998</v>
      </c>
      <c r="W91" s="13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8">
        <v>0.98</v>
      </c>
      <c r="G92" s="8">
        <v>10.8</v>
      </c>
      <c r="H92" s="13">
        <f t="shared" si="26"/>
        <v>1060.4000000000001</v>
      </c>
      <c r="I92">
        <f t="shared" si="21"/>
        <v>19.500000000000227</v>
      </c>
      <c r="J92" s="8">
        <v>5.3999999999999897</v>
      </c>
      <c r="K92">
        <f t="shared" si="27"/>
        <v>539.99999999999898</v>
      </c>
      <c r="L92">
        <f t="shared" si="22"/>
        <v>5</v>
      </c>
      <c r="M92" s="8">
        <v>5.4</v>
      </c>
      <c r="N92">
        <f t="shared" si="28"/>
        <v>540</v>
      </c>
      <c r="O92">
        <f t="shared" si="23"/>
        <v>5</v>
      </c>
      <c r="P92" s="17">
        <f t="shared" si="29"/>
        <v>30921.263999999948</v>
      </c>
      <c r="Q92" s="11">
        <f t="shared" si="24"/>
        <v>1128.1037500000093</v>
      </c>
      <c r="R92">
        <f t="shared" si="34"/>
        <v>469.5</v>
      </c>
      <c r="S92">
        <f t="shared" si="35"/>
        <v>23.475000000000001</v>
      </c>
      <c r="T92" s="8">
        <v>5.4</v>
      </c>
      <c r="U92" s="8">
        <v>5.4</v>
      </c>
      <c r="V92" s="17">
        <f t="shared" si="30"/>
        <v>13690.620000000003</v>
      </c>
      <c r="W92" s="13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8">
        <v>0.99</v>
      </c>
      <c r="G93" s="8">
        <v>10.9</v>
      </c>
      <c r="H93" s="13">
        <f t="shared" si="26"/>
        <v>1080.1000000000001</v>
      </c>
      <c r="I93">
        <f t="shared" si="21"/>
        <v>19.700000000000045</v>
      </c>
      <c r="J93" s="8">
        <v>5.4499999999999904</v>
      </c>
      <c r="K93">
        <f t="shared" si="27"/>
        <v>544.99999999999909</v>
      </c>
      <c r="L93">
        <f t="shared" si="22"/>
        <v>5.0000000000001137</v>
      </c>
      <c r="M93" s="8">
        <v>5.45</v>
      </c>
      <c r="N93">
        <f t="shared" si="28"/>
        <v>545</v>
      </c>
      <c r="O93">
        <f t="shared" si="23"/>
        <v>5</v>
      </c>
      <c r="P93" s="17">
        <f t="shared" si="29"/>
        <v>32081.670249999948</v>
      </c>
      <c r="Q93" s="11">
        <f t="shared" si="24"/>
        <v>1160.40625</v>
      </c>
      <c r="R93">
        <f t="shared" si="34"/>
        <v>469.5</v>
      </c>
      <c r="S93">
        <f t="shared" si="35"/>
        <v>23.475000000000001</v>
      </c>
      <c r="T93" s="8">
        <v>5.45</v>
      </c>
      <c r="U93" s="8">
        <v>5.45</v>
      </c>
      <c r="V93" s="17">
        <f t="shared" si="30"/>
        <v>13945.323750000001</v>
      </c>
      <c r="W93" s="13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9">
        <v>10</v>
      </c>
      <c r="E94" s="9">
        <v>5</v>
      </c>
      <c r="F94" s="10">
        <v>1</v>
      </c>
      <c r="G94" s="10">
        <v>11</v>
      </c>
      <c r="H94" s="14">
        <f t="shared" si="26"/>
        <v>1100</v>
      </c>
      <c r="I94" s="9">
        <f t="shared" si="21"/>
        <v>19.899999999999864</v>
      </c>
      <c r="J94" s="10">
        <v>5.4999999999999902</v>
      </c>
      <c r="K94" s="9">
        <f t="shared" si="27"/>
        <v>549.99999999999898</v>
      </c>
      <c r="L94" s="9">
        <f t="shared" si="22"/>
        <v>4.9999999999998863</v>
      </c>
      <c r="M94" s="10">
        <v>5.5</v>
      </c>
      <c r="N94" s="9">
        <f t="shared" si="28"/>
        <v>550</v>
      </c>
      <c r="O94" s="9">
        <f t="shared" si="23"/>
        <v>5</v>
      </c>
      <c r="P94" s="18">
        <f t="shared" si="29"/>
        <v>33274.999999999942</v>
      </c>
      <c r="Q94" s="12">
        <f t="shared" si="24"/>
        <v>1193.3297499999935</v>
      </c>
      <c r="R94">
        <f t="shared" si="34"/>
        <v>469.5</v>
      </c>
      <c r="S94">
        <f t="shared" si="35"/>
        <v>23.475000000000001</v>
      </c>
      <c r="T94" s="8">
        <v>5.5</v>
      </c>
      <c r="U94" s="8">
        <v>5.5</v>
      </c>
      <c r="V94" s="17">
        <f t="shared" si="30"/>
        <v>14202.375</v>
      </c>
      <c r="W94" s="13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07"/>
  <sheetViews>
    <sheetView zoomScale="85" zoomScaleNormal="85" workbookViewId="0">
      <selection activeCell="L12" sqref="A11:L12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4">
        <v>1</v>
      </c>
      <c r="E1" s="4">
        <v>1.1299999999999999</v>
      </c>
      <c r="F1" s="4">
        <v>1.26</v>
      </c>
      <c r="G1" s="4">
        <v>1.39</v>
      </c>
      <c r="H1" s="4">
        <v>1.51</v>
      </c>
      <c r="I1" s="4">
        <v>1.67</v>
      </c>
      <c r="J1" s="4">
        <v>1.83</v>
      </c>
      <c r="K1" s="4">
        <v>2.02</v>
      </c>
      <c r="L1" s="5">
        <v>2.2000000000000002</v>
      </c>
      <c r="M1" s="5">
        <v>2.4300000000000002</v>
      </c>
      <c r="O1" t="s">
        <v>10</v>
      </c>
      <c r="P1">
        <f>POWER(2,0.2)</f>
        <v>1.1486983549970351</v>
      </c>
      <c r="S1" s="2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9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9</v>
      </c>
      <c r="O5" t="s">
        <v>2</v>
      </c>
      <c r="P5" t="s">
        <v>1</v>
      </c>
      <c r="Q5" t="s">
        <v>14</v>
      </c>
      <c r="T5" t="s">
        <v>15</v>
      </c>
      <c r="U5" s="1" t="s">
        <v>16</v>
      </c>
      <c r="V5" t="s">
        <v>13</v>
      </c>
      <c r="Y5" s="1" t="s">
        <v>11</v>
      </c>
      <c r="Z5" s="1" t="s">
        <v>12</v>
      </c>
    </row>
    <row r="6" spans="3:28">
      <c r="L6">
        <f>POWER($D$9,O6)</f>
        <v>1</v>
      </c>
      <c r="M6">
        <f>LOG(L6,2)</f>
        <v>0</v>
      </c>
      <c r="O6">
        <v>0</v>
      </c>
      <c r="P6">
        <f t="shared" ref="P6:P69" si="2"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3">POWER($D$9,O7)</f>
        <v>1.1486983549970351</v>
      </c>
      <c r="M7">
        <f>LOG(L7,2)</f>
        <v>0.20000000000000012</v>
      </c>
      <c r="O7">
        <v>1</v>
      </c>
      <c r="P7">
        <f t="shared" si="2"/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3"/>
        <v>1.3195079107728944</v>
      </c>
      <c r="M8">
        <f t="shared" ref="M8:M70" si="7">LOG(L8,2)</f>
        <v>0.40000000000000024</v>
      </c>
      <c r="O8">
        <v>2</v>
      </c>
      <c r="P8">
        <f t="shared" si="2"/>
        <v>2</v>
      </c>
      <c r="Q8">
        <v>1</v>
      </c>
      <c r="T8">
        <f t="shared" ref="T8:T71" si="8">Q8*T7</f>
        <v>1</v>
      </c>
      <c r="U8" s="1">
        <f t="shared" si="4"/>
        <v>0.6597539553864471</v>
      </c>
      <c r="V8">
        <f t="shared" si="5"/>
        <v>2</v>
      </c>
      <c r="Y8" s="1">
        <f t="shared" ref="Y8:Y71" si="9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3"/>
        <v>1.5157165665103984</v>
      </c>
      <c r="M9">
        <f t="shared" si="7"/>
        <v>0.60000000000000031</v>
      </c>
      <c r="O9">
        <v>3</v>
      </c>
      <c r="P9">
        <f t="shared" si="2"/>
        <v>3</v>
      </c>
      <c r="Q9">
        <v>1</v>
      </c>
      <c r="T9">
        <f t="shared" si="8"/>
        <v>1</v>
      </c>
      <c r="U9" s="1">
        <f t="shared" si="4"/>
        <v>0.50523885550346603</v>
      </c>
      <c r="V9">
        <f t="shared" si="5"/>
        <v>3</v>
      </c>
      <c r="Y9" s="1">
        <f t="shared" si="9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3"/>
        <v>1.7411011265922487</v>
      </c>
      <c r="M10">
        <f t="shared" si="7"/>
        <v>0.80000000000000049</v>
      </c>
      <c r="O10">
        <v>4</v>
      </c>
      <c r="P10">
        <f t="shared" si="2"/>
        <v>4</v>
      </c>
      <c r="Q10">
        <v>1</v>
      </c>
      <c r="T10">
        <f t="shared" si="8"/>
        <v>1</v>
      </c>
      <c r="U10" s="1">
        <f t="shared" si="4"/>
        <v>0.43527528164806206</v>
      </c>
      <c r="V10">
        <f t="shared" si="5"/>
        <v>4</v>
      </c>
      <c r="Y10" s="1">
        <f t="shared" si="9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3"/>
        <v>2.0000000000000004</v>
      </c>
      <c r="M11">
        <f t="shared" si="7"/>
        <v>1.0000000000000002</v>
      </c>
      <c r="O11">
        <v>5</v>
      </c>
      <c r="P11">
        <f t="shared" si="2"/>
        <v>5</v>
      </c>
      <c r="Q11">
        <v>1</v>
      </c>
      <c r="T11">
        <f t="shared" si="8"/>
        <v>1</v>
      </c>
      <c r="U11" s="1">
        <f t="shared" si="4"/>
        <v>0.4</v>
      </c>
      <c r="V11">
        <f t="shared" si="5"/>
        <v>5</v>
      </c>
      <c r="Y11" s="1">
        <f t="shared" si="9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3"/>
        <v>2.2973967099940706</v>
      </c>
      <c r="M12">
        <f t="shared" si="7"/>
        <v>1.2000000000000006</v>
      </c>
      <c r="O12">
        <v>6</v>
      </c>
      <c r="P12">
        <f t="shared" si="2"/>
        <v>6</v>
      </c>
      <c r="Q12">
        <v>1</v>
      </c>
      <c r="T12">
        <f t="shared" si="8"/>
        <v>1</v>
      </c>
      <c r="U12" s="1">
        <f t="shared" si="4"/>
        <v>0.38289945166567835</v>
      </c>
      <c r="V12">
        <f t="shared" si="5"/>
        <v>6</v>
      </c>
      <c r="Y12" s="1">
        <f t="shared" si="9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3"/>
        <v>2.6390158215457897</v>
      </c>
      <c r="M13">
        <f t="shared" si="7"/>
        <v>1.4000000000000008</v>
      </c>
      <c r="O13">
        <v>7</v>
      </c>
      <c r="P13">
        <f t="shared" si="2"/>
        <v>7</v>
      </c>
      <c r="Q13">
        <v>1</v>
      </c>
      <c r="T13">
        <f t="shared" si="8"/>
        <v>1</v>
      </c>
      <c r="U13" s="1">
        <f t="shared" si="4"/>
        <v>0.37700226022082689</v>
      </c>
      <c r="V13">
        <f t="shared" si="5"/>
        <v>7</v>
      </c>
      <c r="Y13" s="1">
        <f t="shared" si="9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3"/>
        <v>3.0314331330207978</v>
      </c>
      <c r="M14">
        <f t="shared" si="7"/>
        <v>1.600000000000001</v>
      </c>
      <c r="O14">
        <v>8</v>
      </c>
      <c r="P14">
        <f t="shared" si="2"/>
        <v>8</v>
      </c>
      <c r="Q14">
        <v>1</v>
      </c>
      <c r="T14">
        <f t="shared" si="8"/>
        <v>1</v>
      </c>
      <c r="U14" s="1">
        <f t="shared" si="4"/>
        <v>0.3789291416275995</v>
      </c>
      <c r="V14">
        <f t="shared" si="5"/>
        <v>8</v>
      </c>
      <c r="Y14" s="1">
        <f t="shared" si="9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10">H9/H24</f>
        <v>5.7434917749851753</v>
      </c>
      <c r="I15" s="1">
        <f t="shared" si="10"/>
        <v>4.3983597025763146</v>
      </c>
      <c r="J15" s="1">
        <f t="shared" si="10"/>
        <v>3.7892914162759963</v>
      </c>
      <c r="K15" s="1"/>
      <c r="L15">
        <f t="shared" si="3"/>
        <v>3.4822022531844987</v>
      </c>
      <c r="M15">
        <f t="shared" si="7"/>
        <v>1.8000000000000009</v>
      </c>
      <c r="O15">
        <v>9</v>
      </c>
      <c r="P15">
        <f t="shared" si="2"/>
        <v>9</v>
      </c>
      <c r="Q15">
        <v>1</v>
      </c>
      <c r="T15">
        <f t="shared" si="8"/>
        <v>1</v>
      </c>
      <c r="U15" s="1">
        <f t="shared" si="4"/>
        <v>0.38691136146494404</v>
      </c>
      <c r="V15">
        <f t="shared" si="5"/>
        <v>9</v>
      </c>
      <c r="Y15" s="1">
        <f t="shared" si="9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3"/>
        <v>4.0000000000000027</v>
      </c>
      <c r="M16">
        <f t="shared" si="7"/>
        <v>2.0000000000000009</v>
      </c>
      <c r="O16" s="3">
        <v>10</v>
      </c>
      <c r="P16">
        <f t="shared" si="2"/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9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3"/>
        <v>4.5947934199881431</v>
      </c>
      <c r="M17">
        <f t="shared" si="7"/>
        <v>2.2000000000000011</v>
      </c>
      <c r="O17">
        <v>11</v>
      </c>
      <c r="P17">
        <f t="shared" si="2"/>
        <v>11</v>
      </c>
      <c r="Q17">
        <v>1</v>
      </c>
      <c r="T17">
        <f t="shared" si="8"/>
        <v>1.5</v>
      </c>
      <c r="U17" s="1">
        <f t="shared" si="4"/>
        <v>0.41770849272619448</v>
      </c>
      <c r="V17">
        <f t="shared" si="5"/>
        <v>16.5</v>
      </c>
      <c r="Y17" s="1">
        <f t="shared" si="9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3"/>
        <v>5.2780316430915812</v>
      </c>
      <c r="M18">
        <f t="shared" si="7"/>
        <v>2.4000000000000012</v>
      </c>
      <c r="O18">
        <v>12</v>
      </c>
      <c r="P18">
        <f t="shared" si="2"/>
        <v>12</v>
      </c>
      <c r="Q18">
        <v>1</v>
      </c>
      <c r="T18">
        <f t="shared" si="8"/>
        <v>1.5</v>
      </c>
      <c r="U18" s="1">
        <f t="shared" si="4"/>
        <v>0.43983597025763155</v>
      </c>
      <c r="V18">
        <f t="shared" si="5"/>
        <v>18</v>
      </c>
      <c r="Y18" s="1">
        <f t="shared" si="9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3"/>
        <v>6.0628662660415973</v>
      </c>
      <c r="M19">
        <f t="shared" si="7"/>
        <v>2.6000000000000014</v>
      </c>
      <c r="O19">
        <v>13</v>
      </c>
      <c r="P19">
        <f t="shared" si="2"/>
        <v>13</v>
      </c>
      <c r="Q19">
        <v>1</v>
      </c>
      <c r="T19">
        <f t="shared" si="8"/>
        <v>1.5</v>
      </c>
      <c r="U19" s="1">
        <f t="shared" si="4"/>
        <v>0.46637432815704555</v>
      </c>
      <c r="V19">
        <f t="shared" si="5"/>
        <v>19.5</v>
      </c>
      <c r="Y19" s="1">
        <f t="shared" si="9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1">I20*J21</f>
        <v>1</v>
      </c>
      <c r="K20" s="1"/>
      <c r="L20">
        <f t="shared" si="3"/>
        <v>6.9644045063689983</v>
      </c>
      <c r="M20">
        <f t="shared" si="7"/>
        <v>2.8000000000000012</v>
      </c>
      <c r="O20">
        <v>14</v>
      </c>
      <c r="P20">
        <f t="shared" si="2"/>
        <v>14</v>
      </c>
      <c r="Q20">
        <v>1</v>
      </c>
      <c r="T20">
        <f t="shared" si="8"/>
        <v>1.5</v>
      </c>
      <c r="U20" s="1">
        <f t="shared" si="4"/>
        <v>0.49745746474064234</v>
      </c>
      <c r="V20">
        <f t="shared" si="5"/>
        <v>21</v>
      </c>
      <c r="Y20" s="1">
        <f t="shared" si="9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3"/>
        <v>8.0000000000000071</v>
      </c>
      <c r="M21">
        <f t="shared" si="7"/>
        <v>3.0000000000000013</v>
      </c>
      <c r="O21">
        <v>15</v>
      </c>
      <c r="P21">
        <f t="shared" si="2"/>
        <v>15</v>
      </c>
      <c r="Q21">
        <v>1</v>
      </c>
      <c r="T21">
        <f t="shared" si="8"/>
        <v>1.5</v>
      </c>
      <c r="U21" s="1">
        <f t="shared" si="4"/>
        <v>0.53333333333333333</v>
      </c>
      <c r="V21">
        <f t="shared" si="5"/>
        <v>22.5</v>
      </c>
      <c r="Y21" s="1">
        <f t="shared" si="9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3"/>
        <v>9.1895868399762897</v>
      </c>
      <c r="M22">
        <f t="shared" si="7"/>
        <v>3.200000000000002</v>
      </c>
      <c r="O22">
        <v>16</v>
      </c>
      <c r="P22">
        <f t="shared" si="2"/>
        <v>16</v>
      </c>
      <c r="Q22">
        <v>1</v>
      </c>
      <c r="T22">
        <f t="shared" si="8"/>
        <v>1.5</v>
      </c>
      <c r="U22" s="1">
        <f t="shared" si="4"/>
        <v>0.57434917749851744</v>
      </c>
      <c r="V22">
        <f t="shared" si="5"/>
        <v>24</v>
      </c>
      <c r="Y22" s="1">
        <f t="shared" si="9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3"/>
        <v>10.556063286183166</v>
      </c>
      <c r="M23">
        <f t="shared" si="7"/>
        <v>3.4000000000000017</v>
      </c>
      <c r="O23">
        <v>17</v>
      </c>
      <c r="P23">
        <f t="shared" si="2"/>
        <v>17</v>
      </c>
      <c r="Q23">
        <v>1</v>
      </c>
      <c r="T23">
        <f t="shared" si="8"/>
        <v>1.5</v>
      </c>
      <c r="U23" s="1">
        <f t="shared" si="4"/>
        <v>0.62094489918724449</v>
      </c>
      <c r="V23">
        <f t="shared" si="5"/>
        <v>25.5</v>
      </c>
      <c r="Y23" s="1">
        <f t="shared" si="9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2">H19*H20</f>
        <v>2</v>
      </c>
      <c r="I24" s="1">
        <f t="shared" si="12"/>
        <v>3</v>
      </c>
      <c r="J24" s="1">
        <f t="shared" si="12"/>
        <v>4</v>
      </c>
      <c r="K24" s="1"/>
      <c r="L24">
        <f t="shared" si="3"/>
        <v>12.125732532083198</v>
      </c>
      <c r="M24">
        <f t="shared" si="7"/>
        <v>3.6000000000000019</v>
      </c>
      <c r="O24">
        <v>18</v>
      </c>
      <c r="P24">
        <f t="shared" si="2"/>
        <v>18</v>
      </c>
      <c r="Q24">
        <v>1</v>
      </c>
      <c r="T24">
        <f t="shared" si="8"/>
        <v>1.5</v>
      </c>
      <c r="U24" s="1">
        <f t="shared" si="4"/>
        <v>0.67365180733795471</v>
      </c>
      <c r="V24">
        <f t="shared" si="5"/>
        <v>27</v>
      </c>
      <c r="Y24" s="1">
        <f t="shared" si="9"/>
        <v>121.25732532083198</v>
      </c>
      <c r="Z24" s="1">
        <f t="shared" si="6"/>
        <v>4.4910120489197034</v>
      </c>
    </row>
    <row r="25" spans="3:26">
      <c r="L25">
        <f t="shared" si="3"/>
        <v>13.928809012738004</v>
      </c>
      <c r="M25">
        <f t="shared" si="7"/>
        <v>3.800000000000002</v>
      </c>
      <c r="O25">
        <v>19</v>
      </c>
      <c r="P25">
        <f t="shared" si="2"/>
        <v>19</v>
      </c>
      <c r="Q25">
        <v>1</v>
      </c>
      <c r="T25">
        <f t="shared" si="8"/>
        <v>1.5</v>
      </c>
      <c r="U25" s="1">
        <f t="shared" si="4"/>
        <v>0.73309521119673604</v>
      </c>
      <c r="V25">
        <f t="shared" si="5"/>
        <v>28.5</v>
      </c>
      <c r="Y25" s="1">
        <f t="shared" si="9"/>
        <v>139.28809012738003</v>
      </c>
      <c r="Z25" s="1">
        <f t="shared" si="6"/>
        <v>4.8873014079782466</v>
      </c>
    </row>
    <row r="26" spans="3:26">
      <c r="I26" t="s">
        <v>27</v>
      </c>
      <c r="L26">
        <f t="shared" si="3"/>
        <v>16.000000000000021</v>
      </c>
      <c r="M26">
        <f t="shared" si="7"/>
        <v>4.0000000000000018</v>
      </c>
      <c r="O26" s="3">
        <v>20</v>
      </c>
      <c r="P26">
        <f t="shared" si="2"/>
        <v>20</v>
      </c>
      <c r="Q26">
        <v>1.21</v>
      </c>
      <c r="R26" t="s">
        <v>18</v>
      </c>
      <c r="S26" t="s">
        <v>31</v>
      </c>
      <c r="T26">
        <f t="shared" si="8"/>
        <v>1.8149999999999999</v>
      </c>
      <c r="U26" s="1">
        <f t="shared" si="4"/>
        <v>0.8</v>
      </c>
      <c r="V26">
        <f t="shared" si="5"/>
        <v>36.299999999999997</v>
      </c>
      <c r="Y26" s="1">
        <f t="shared" si="9"/>
        <v>160.00000000000023</v>
      </c>
      <c r="Z26" s="1">
        <f t="shared" si="6"/>
        <v>4.4077134986225959</v>
      </c>
    </row>
    <row r="27" spans="3:26">
      <c r="H27">
        <v>0</v>
      </c>
      <c r="I27">
        <f t="shared" ref="I27:I57" si="13">POWER($G$28,H27)</f>
        <v>1</v>
      </c>
      <c r="L27">
        <f t="shared" si="3"/>
        <v>18.379173679952583</v>
      </c>
      <c r="M27">
        <f t="shared" si="7"/>
        <v>4.200000000000002</v>
      </c>
      <c r="O27">
        <v>21</v>
      </c>
      <c r="P27">
        <f t="shared" si="2"/>
        <v>21</v>
      </c>
      <c r="Q27">
        <v>1</v>
      </c>
      <c r="T27">
        <f t="shared" si="8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9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 t="shared" si="13"/>
        <v>2</v>
      </c>
      <c r="L28">
        <f t="shared" si="3"/>
        <v>21.112126572366336</v>
      </c>
      <c r="M28">
        <f t="shared" si="7"/>
        <v>4.4000000000000021</v>
      </c>
      <c r="O28">
        <v>22</v>
      </c>
      <c r="P28">
        <f t="shared" si="2"/>
        <v>22</v>
      </c>
      <c r="Q28">
        <v>1</v>
      </c>
      <c r="T28">
        <f t="shared" si="8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9"/>
        <v>211.12126572366336</v>
      </c>
      <c r="Z28" s="1">
        <f t="shared" si="6"/>
        <v>5.287284390775441</v>
      </c>
    </row>
    <row r="29" spans="3:26">
      <c r="H29">
        <v>2</v>
      </c>
      <c r="I29">
        <f t="shared" si="13"/>
        <v>4</v>
      </c>
      <c r="L29">
        <f t="shared" si="3"/>
        <v>24.251465064166407</v>
      </c>
      <c r="M29">
        <f t="shared" si="7"/>
        <v>4.6000000000000023</v>
      </c>
      <c r="O29">
        <v>23</v>
      </c>
      <c r="P29">
        <f t="shared" si="2"/>
        <v>23</v>
      </c>
      <c r="Q29">
        <v>1</v>
      </c>
      <c r="T29">
        <f t="shared" si="8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9"/>
        <v>242.51465064166408</v>
      </c>
      <c r="Z29" s="1">
        <f t="shared" si="6"/>
        <v>5.8094298872119801</v>
      </c>
    </row>
    <row r="30" spans="3:26">
      <c r="H30">
        <v>3</v>
      </c>
      <c r="I30">
        <f t="shared" si="13"/>
        <v>8</v>
      </c>
      <c r="L30">
        <f t="shared" si="3"/>
        <v>27.857618025476015</v>
      </c>
      <c r="M30">
        <f t="shared" si="7"/>
        <v>4.8000000000000025</v>
      </c>
      <c r="O30">
        <v>24</v>
      </c>
      <c r="P30">
        <f t="shared" si="2"/>
        <v>24</v>
      </c>
      <c r="Q30">
        <v>1</v>
      </c>
      <c r="T30">
        <f t="shared" si="8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9"/>
        <v>278.57618025476017</v>
      </c>
      <c r="Z30" s="1">
        <f t="shared" si="6"/>
        <v>6.395229115123052</v>
      </c>
    </row>
    <row r="31" spans="3:26">
      <c r="H31">
        <v>4</v>
      </c>
      <c r="I31">
        <f t="shared" si="13"/>
        <v>16</v>
      </c>
      <c r="L31">
        <f t="shared" si="3"/>
        <v>32.000000000000057</v>
      </c>
      <c r="M31">
        <f t="shared" si="7"/>
        <v>5.0000000000000027</v>
      </c>
      <c r="O31">
        <v>25</v>
      </c>
      <c r="P31">
        <f t="shared" si="2"/>
        <v>25</v>
      </c>
      <c r="Q31">
        <v>1</v>
      </c>
      <c r="T31">
        <f t="shared" si="8"/>
        <v>1.8149999999999999</v>
      </c>
      <c r="U31" s="1">
        <f t="shared" si="4"/>
        <v>1.28</v>
      </c>
      <c r="V31">
        <f t="shared" si="5"/>
        <v>45.375</v>
      </c>
      <c r="Y31" s="1">
        <f t="shared" si="9"/>
        <v>320.00000000000057</v>
      </c>
      <c r="Z31" s="1">
        <f t="shared" si="6"/>
        <v>7.0523415977961559</v>
      </c>
    </row>
    <row r="32" spans="3:26">
      <c r="H32">
        <v>5</v>
      </c>
      <c r="I32">
        <f t="shared" si="13"/>
        <v>32</v>
      </c>
      <c r="L32">
        <f t="shared" si="3"/>
        <v>36.75834735990518</v>
      </c>
      <c r="M32">
        <f t="shared" si="7"/>
        <v>5.2000000000000028</v>
      </c>
      <c r="O32">
        <v>26</v>
      </c>
      <c r="P32">
        <f t="shared" si="2"/>
        <v>26</v>
      </c>
      <c r="Q32">
        <v>1</v>
      </c>
      <c r="T32">
        <f t="shared" si="8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9"/>
        <v>367.58347359905179</v>
      </c>
      <c r="Z32" s="1">
        <f t="shared" si="6"/>
        <v>7.7894357617938503</v>
      </c>
    </row>
    <row r="33" spans="8:26">
      <c r="H33">
        <v>6</v>
      </c>
      <c r="I33">
        <f t="shared" si="13"/>
        <v>64</v>
      </c>
      <c r="L33">
        <f t="shared" si="3"/>
        <v>42.224253144732685</v>
      </c>
      <c r="M33">
        <f t="shared" si="7"/>
        <v>5.400000000000003</v>
      </c>
      <c r="O33">
        <v>27</v>
      </c>
      <c r="P33">
        <f t="shared" si="2"/>
        <v>27</v>
      </c>
      <c r="Q33">
        <v>1</v>
      </c>
      <c r="T33">
        <f t="shared" si="8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9"/>
        <v>422.24253144732688</v>
      </c>
      <c r="Z33" s="1">
        <f t="shared" si="6"/>
        <v>8.6163153034859086</v>
      </c>
    </row>
    <row r="34" spans="8:26">
      <c r="H34">
        <v>7</v>
      </c>
      <c r="I34">
        <f t="shared" si="13"/>
        <v>128</v>
      </c>
      <c r="L34">
        <f t="shared" si="3"/>
        <v>48.502930128332828</v>
      </c>
      <c r="M34">
        <f t="shared" si="7"/>
        <v>5.6000000000000032</v>
      </c>
      <c r="O34">
        <v>28</v>
      </c>
      <c r="P34">
        <f t="shared" si="2"/>
        <v>28</v>
      </c>
      <c r="Q34">
        <v>1</v>
      </c>
      <c r="T34">
        <f t="shared" si="8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9"/>
        <v>485.02930128332827</v>
      </c>
      <c r="Z34" s="1">
        <f t="shared" si="6"/>
        <v>9.5440633861339688</v>
      </c>
    </row>
    <row r="35" spans="8:26">
      <c r="H35">
        <v>8</v>
      </c>
      <c r="I35">
        <f t="shared" si="13"/>
        <v>256</v>
      </c>
      <c r="L35">
        <f t="shared" si="3"/>
        <v>55.715236050952051</v>
      </c>
      <c r="M35">
        <f t="shared" si="7"/>
        <v>5.8000000000000034</v>
      </c>
      <c r="O35">
        <v>29</v>
      </c>
      <c r="P35">
        <f t="shared" si="2"/>
        <v>29</v>
      </c>
      <c r="Q35">
        <v>1</v>
      </c>
      <c r="T35">
        <f t="shared" si="8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9"/>
        <v>557.15236050952046</v>
      </c>
      <c r="Z35" s="1">
        <f t="shared" si="6"/>
        <v>10.585206811238159</v>
      </c>
    </row>
    <row r="36" spans="8:26">
      <c r="H36">
        <v>9</v>
      </c>
      <c r="I36">
        <f t="shared" si="13"/>
        <v>512</v>
      </c>
      <c r="L36">
        <f t="shared" si="3"/>
        <v>64.000000000000114</v>
      </c>
      <c r="M36">
        <f t="shared" si="7"/>
        <v>6.0000000000000027</v>
      </c>
      <c r="O36" s="3">
        <v>30</v>
      </c>
      <c r="P36">
        <f t="shared" si="2"/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9"/>
        <v>640.00000000000114</v>
      </c>
      <c r="Z36" s="1">
        <f t="shared" si="6"/>
        <v>5.8769513314967972</v>
      </c>
    </row>
    <row r="37" spans="8:26">
      <c r="H37">
        <v>10</v>
      </c>
      <c r="I37">
        <f t="shared" si="13"/>
        <v>1024</v>
      </c>
      <c r="J37">
        <f>I37/512</f>
        <v>2</v>
      </c>
      <c r="L37">
        <f t="shared" si="3"/>
        <v>73.516694719810388</v>
      </c>
      <c r="M37">
        <f t="shared" si="7"/>
        <v>6.2000000000000037</v>
      </c>
      <c r="O37">
        <v>31</v>
      </c>
      <c r="P37">
        <f t="shared" si="2"/>
        <v>31</v>
      </c>
      <c r="Q37">
        <v>1</v>
      </c>
      <c r="T37">
        <f t="shared" si="8"/>
        <v>3.63</v>
      </c>
      <c r="U37" s="1">
        <f t="shared" si="4"/>
        <v>2.3715062812842005</v>
      </c>
      <c r="V37">
        <f t="shared" si="5"/>
        <v>112.53</v>
      </c>
      <c r="Y37" s="1">
        <f t="shared" si="9"/>
        <v>735.16694719810391</v>
      </c>
      <c r="Z37" s="1">
        <f t="shared" si="6"/>
        <v>6.5330751550529094</v>
      </c>
    </row>
    <row r="38" spans="8:26">
      <c r="H38">
        <v>11</v>
      </c>
      <c r="I38">
        <f t="shared" si="13"/>
        <v>2048</v>
      </c>
      <c r="J38">
        <f t="shared" ref="J38:J57" si="14">I38/16</f>
        <v>128</v>
      </c>
      <c r="L38">
        <f t="shared" si="3"/>
        <v>84.448506289465413</v>
      </c>
      <c r="M38">
        <f t="shared" si="7"/>
        <v>6.4000000000000039</v>
      </c>
      <c r="O38">
        <v>32</v>
      </c>
      <c r="P38">
        <f t="shared" si="2"/>
        <v>32</v>
      </c>
      <c r="Q38">
        <v>1</v>
      </c>
      <c r="T38">
        <f t="shared" si="8"/>
        <v>3.63</v>
      </c>
      <c r="U38" s="1">
        <f t="shared" si="4"/>
        <v>2.6390158215457875</v>
      </c>
      <c r="V38">
        <f t="shared" si="5"/>
        <v>116.16</v>
      </c>
      <c r="Y38" s="1">
        <f t="shared" si="9"/>
        <v>844.48506289465411</v>
      </c>
      <c r="Z38" s="1">
        <f t="shared" si="6"/>
        <v>7.2700160373162372</v>
      </c>
    </row>
    <row r="39" spans="8:26">
      <c r="H39">
        <v>12</v>
      </c>
      <c r="I39">
        <f t="shared" si="13"/>
        <v>4096</v>
      </c>
      <c r="J39">
        <f t="shared" si="14"/>
        <v>256</v>
      </c>
      <c r="L39">
        <f t="shared" si="3"/>
        <v>97.005860256665699</v>
      </c>
      <c r="M39">
        <f t="shared" si="7"/>
        <v>6.6000000000000032</v>
      </c>
      <c r="O39">
        <v>33</v>
      </c>
      <c r="P39">
        <f t="shared" si="2"/>
        <v>33</v>
      </c>
      <c r="Q39">
        <v>1</v>
      </c>
      <c r="T39">
        <f t="shared" si="8"/>
        <v>3.63</v>
      </c>
      <c r="U39" s="1">
        <f t="shared" si="4"/>
        <v>2.9395715229292585</v>
      </c>
      <c r="V39">
        <f t="shared" si="5"/>
        <v>119.78999999999999</v>
      </c>
      <c r="Y39" s="1">
        <f t="shared" si="9"/>
        <v>970.05860256665699</v>
      </c>
      <c r="Z39" s="1">
        <f t="shared" si="6"/>
        <v>8.0979931761136736</v>
      </c>
    </row>
    <row r="40" spans="8:26">
      <c r="H40">
        <v>13</v>
      </c>
      <c r="I40">
        <f t="shared" si="13"/>
        <v>8192</v>
      </c>
      <c r="J40">
        <f t="shared" si="14"/>
        <v>512</v>
      </c>
      <c r="L40">
        <f t="shared" si="3"/>
        <v>111.43047210190414</v>
      </c>
      <c r="M40">
        <f t="shared" si="7"/>
        <v>6.8000000000000034</v>
      </c>
      <c r="O40">
        <v>34</v>
      </c>
      <c r="P40">
        <f t="shared" si="2"/>
        <v>34</v>
      </c>
      <c r="Q40">
        <v>1</v>
      </c>
      <c r="T40">
        <f t="shared" si="8"/>
        <v>3.63</v>
      </c>
      <c r="U40" s="1">
        <f t="shared" si="4"/>
        <v>3.277366826526587</v>
      </c>
      <c r="V40">
        <f t="shared" si="5"/>
        <v>123.42</v>
      </c>
      <c r="Y40" s="1">
        <f t="shared" si="9"/>
        <v>1114.3047210190414</v>
      </c>
      <c r="Z40" s="1">
        <f t="shared" si="6"/>
        <v>9.0285587507619613</v>
      </c>
    </row>
    <row r="41" spans="8:26">
      <c r="H41">
        <v>14</v>
      </c>
      <c r="I41">
        <f t="shared" si="13"/>
        <v>16384</v>
      </c>
      <c r="J41">
        <f t="shared" si="14"/>
        <v>1024</v>
      </c>
      <c r="L41">
        <f t="shared" si="3"/>
        <v>128.00000000000031</v>
      </c>
      <c r="M41">
        <f t="shared" si="7"/>
        <v>7.0000000000000036</v>
      </c>
      <c r="O41">
        <v>35</v>
      </c>
      <c r="P41">
        <f t="shared" si="2"/>
        <v>35</v>
      </c>
      <c r="Q41">
        <v>1</v>
      </c>
      <c r="T41">
        <f t="shared" si="8"/>
        <v>3.63</v>
      </c>
      <c r="U41" s="1">
        <f t="shared" si="4"/>
        <v>3.657142857142857</v>
      </c>
      <c r="V41">
        <f t="shared" si="5"/>
        <v>127.05</v>
      </c>
      <c r="Y41" s="1">
        <f t="shared" si="9"/>
        <v>1280.0000000000032</v>
      </c>
      <c r="Z41" s="1">
        <f t="shared" si="6"/>
        <v>10.074773711137373</v>
      </c>
    </row>
    <row r="42" spans="8:26">
      <c r="H42">
        <v>15</v>
      </c>
      <c r="I42">
        <f t="shared" si="13"/>
        <v>32768</v>
      </c>
      <c r="J42">
        <f t="shared" si="14"/>
        <v>2048</v>
      </c>
      <c r="L42">
        <f t="shared" si="3"/>
        <v>147.03338943962083</v>
      </c>
      <c r="M42">
        <f t="shared" si="7"/>
        <v>7.2000000000000037</v>
      </c>
      <c r="O42">
        <v>36</v>
      </c>
      <c r="P42">
        <f t="shared" si="2"/>
        <v>36</v>
      </c>
      <c r="Q42">
        <v>1</v>
      </c>
      <c r="T42">
        <f t="shared" si="8"/>
        <v>3.63</v>
      </c>
      <c r="U42" s="1">
        <f t="shared" si="4"/>
        <v>4.0842608177672339</v>
      </c>
      <c r="V42">
        <f t="shared" si="5"/>
        <v>130.68</v>
      </c>
      <c r="Y42" s="1">
        <f t="shared" si="9"/>
        <v>1470.3338943962083</v>
      </c>
      <c r="Z42" s="1">
        <f t="shared" si="6"/>
        <v>11.251407211480014</v>
      </c>
    </row>
    <row r="43" spans="8:26">
      <c r="H43">
        <v>16</v>
      </c>
      <c r="I43">
        <f t="shared" si="13"/>
        <v>65536</v>
      </c>
      <c r="J43">
        <f t="shared" si="14"/>
        <v>4096</v>
      </c>
      <c r="L43">
        <f t="shared" si="3"/>
        <v>168.89701257893086</v>
      </c>
      <c r="M43">
        <f t="shared" si="7"/>
        <v>7.4000000000000039</v>
      </c>
      <c r="O43">
        <v>37</v>
      </c>
      <c r="P43">
        <f t="shared" si="2"/>
        <v>37</v>
      </c>
      <c r="Q43">
        <v>1</v>
      </c>
      <c r="T43">
        <f t="shared" si="8"/>
        <v>3.63</v>
      </c>
      <c r="U43" s="1">
        <f t="shared" si="4"/>
        <v>4.5647841237548761</v>
      </c>
      <c r="V43">
        <f t="shared" si="5"/>
        <v>134.31</v>
      </c>
      <c r="Y43" s="1">
        <f t="shared" si="9"/>
        <v>1688.9701257893084</v>
      </c>
      <c r="Z43" s="1">
        <f t="shared" si="6"/>
        <v>12.575162875357817</v>
      </c>
    </row>
    <row r="44" spans="8:26">
      <c r="H44">
        <v>17</v>
      </c>
      <c r="I44">
        <f t="shared" si="13"/>
        <v>131072</v>
      </c>
      <c r="J44">
        <f t="shared" si="14"/>
        <v>8192</v>
      </c>
      <c r="L44">
        <f t="shared" si="3"/>
        <v>194.01172051333143</v>
      </c>
      <c r="M44">
        <f t="shared" si="7"/>
        <v>7.6000000000000041</v>
      </c>
      <c r="O44">
        <v>38</v>
      </c>
      <c r="P44">
        <f t="shared" si="2"/>
        <v>38</v>
      </c>
      <c r="Q44">
        <v>1</v>
      </c>
      <c r="T44">
        <f t="shared" si="8"/>
        <v>3.63</v>
      </c>
      <c r="U44" s="1">
        <f t="shared" si="4"/>
        <v>5.1055715924560765</v>
      </c>
      <c r="V44">
        <f t="shared" si="5"/>
        <v>137.94</v>
      </c>
      <c r="Y44" s="1">
        <f t="shared" si="9"/>
        <v>1940.1172051333142</v>
      </c>
      <c r="Z44" s="1">
        <f t="shared" si="6"/>
        <v>14.064935516407962</v>
      </c>
    </row>
    <row r="45" spans="8:26">
      <c r="H45">
        <v>18</v>
      </c>
      <c r="I45">
        <f t="shared" si="13"/>
        <v>262144</v>
      </c>
      <c r="J45">
        <f t="shared" si="14"/>
        <v>16384</v>
      </c>
      <c r="L45">
        <f t="shared" si="3"/>
        <v>222.86094420380837</v>
      </c>
      <c r="M45">
        <f t="shared" si="7"/>
        <v>7.8000000000000034</v>
      </c>
      <c r="O45">
        <v>39</v>
      </c>
      <c r="P45">
        <f t="shared" si="2"/>
        <v>39</v>
      </c>
      <c r="Q45">
        <v>1</v>
      </c>
      <c r="T45">
        <f t="shared" si="8"/>
        <v>3.63</v>
      </c>
      <c r="U45" s="1">
        <f t="shared" si="4"/>
        <v>5.7143831847130242</v>
      </c>
      <c r="V45">
        <f t="shared" si="5"/>
        <v>141.57</v>
      </c>
      <c r="Y45" s="1">
        <f t="shared" si="9"/>
        <v>2228.6094420380837</v>
      </c>
      <c r="Z45" s="1">
        <f t="shared" si="6"/>
        <v>15.742102437225993</v>
      </c>
    </row>
    <row r="46" spans="8:26">
      <c r="H46">
        <v>19</v>
      </c>
      <c r="I46">
        <f t="shared" si="13"/>
        <v>524288</v>
      </c>
      <c r="J46">
        <f t="shared" si="14"/>
        <v>32768</v>
      </c>
      <c r="L46">
        <f t="shared" si="3"/>
        <v>256.00000000000068</v>
      </c>
      <c r="M46">
        <f t="shared" si="7"/>
        <v>8.0000000000000036</v>
      </c>
      <c r="O46" s="3">
        <v>40</v>
      </c>
      <c r="P46">
        <f t="shared" si="2"/>
        <v>40</v>
      </c>
      <c r="Q46">
        <v>1.5</v>
      </c>
      <c r="R46" t="s">
        <v>17</v>
      </c>
      <c r="S46" t="s">
        <v>25</v>
      </c>
      <c r="T46">
        <f t="shared" si="8"/>
        <v>5.4450000000000003</v>
      </c>
      <c r="U46" s="1">
        <f t="shared" si="4"/>
        <v>6.4</v>
      </c>
      <c r="V46">
        <f t="shared" si="5"/>
        <v>217.8</v>
      </c>
      <c r="Y46" s="1">
        <f t="shared" si="9"/>
        <v>2560.0000000000068</v>
      </c>
      <c r="Z46" s="1">
        <f t="shared" si="6"/>
        <v>11.753902662993603</v>
      </c>
    </row>
    <row r="47" spans="8:26">
      <c r="H47">
        <v>20</v>
      </c>
      <c r="I47">
        <f t="shared" si="13"/>
        <v>1048576</v>
      </c>
      <c r="J47">
        <f t="shared" si="14"/>
        <v>65536</v>
      </c>
      <c r="L47">
        <f t="shared" si="3"/>
        <v>294.06677887924178</v>
      </c>
      <c r="M47">
        <f t="shared" si="7"/>
        <v>8.2000000000000046</v>
      </c>
      <c r="O47">
        <v>41</v>
      </c>
      <c r="P47">
        <f t="shared" si="2"/>
        <v>41</v>
      </c>
      <c r="Q47">
        <v>1</v>
      </c>
      <c r="T47">
        <f t="shared" si="8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9"/>
        <v>2940.6677887924179</v>
      </c>
      <c r="Z47" s="1">
        <f t="shared" si="6"/>
        <v>13.172379174415632</v>
      </c>
    </row>
    <row r="48" spans="8:26">
      <c r="H48">
        <v>21</v>
      </c>
      <c r="I48">
        <f t="shared" si="13"/>
        <v>2097152</v>
      </c>
      <c r="J48">
        <f t="shared" si="14"/>
        <v>131072</v>
      </c>
      <c r="L48">
        <f t="shared" si="3"/>
        <v>337.79402515786188</v>
      </c>
      <c r="M48">
        <f t="shared" si="7"/>
        <v>8.4000000000000039</v>
      </c>
      <c r="O48">
        <v>42</v>
      </c>
      <c r="P48">
        <f t="shared" si="2"/>
        <v>42</v>
      </c>
      <c r="Q48">
        <v>1</v>
      </c>
      <c r="T48">
        <f t="shared" si="8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9"/>
        <v>3377.9402515786187</v>
      </c>
      <c r="Z48" s="1">
        <f t="shared" si="6"/>
        <v>14.770826234547286</v>
      </c>
    </row>
    <row r="49" spans="8:26">
      <c r="H49">
        <v>22</v>
      </c>
      <c r="I49">
        <f t="shared" si="13"/>
        <v>4194304</v>
      </c>
      <c r="J49">
        <f t="shared" si="14"/>
        <v>262144</v>
      </c>
      <c r="L49">
        <f t="shared" si="3"/>
        <v>388.02344102666302</v>
      </c>
      <c r="M49">
        <f t="shared" si="7"/>
        <v>8.6000000000000032</v>
      </c>
      <c r="O49">
        <v>43</v>
      </c>
      <c r="P49">
        <f t="shared" si="2"/>
        <v>43</v>
      </c>
      <c r="Q49">
        <v>1</v>
      </c>
      <c r="T49">
        <f t="shared" si="8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9"/>
        <v>3880.2344102666302</v>
      </c>
      <c r="Z49" s="1">
        <f t="shared" si="6"/>
        <v>16.572637197627991</v>
      </c>
    </row>
    <row r="50" spans="8:26">
      <c r="H50">
        <v>23</v>
      </c>
      <c r="I50">
        <f t="shared" si="13"/>
        <v>8388608</v>
      </c>
      <c r="J50">
        <f t="shared" si="14"/>
        <v>524288</v>
      </c>
      <c r="L50">
        <f t="shared" si="3"/>
        <v>445.72188840761686</v>
      </c>
      <c r="M50">
        <f t="shared" si="7"/>
        <v>8.8000000000000043</v>
      </c>
      <c r="O50">
        <v>44</v>
      </c>
      <c r="P50">
        <f t="shared" si="2"/>
        <v>44</v>
      </c>
      <c r="Q50">
        <v>1</v>
      </c>
      <c r="T50">
        <f t="shared" si="8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9"/>
        <v>4457.2188840761683</v>
      </c>
      <c r="Z50" s="1">
        <f t="shared" si="6"/>
        <v>18.604302880357992</v>
      </c>
    </row>
    <row r="51" spans="8:26">
      <c r="H51">
        <v>24</v>
      </c>
      <c r="I51">
        <f t="shared" si="13"/>
        <v>16777216</v>
      </c>
      <c r="J51">
        <f t="shared" si="14"/>
        <v>1048576</v>
      </c>
      <c r="L51">
        <f t="shared" si="3"/>
        <v>512.00000000000148</v>
      </c>
      <c r="M51">
        <f t="shared" si="7"/>
        <v>9.0000000000000036</v>
      </c>
      <c r="O51">
        <v>45</v>
      </c>
      <c r="P51">
        <f t="shared" si="2"/>
        <v>45</v>
      </c>
      <c r="Q51">
        <v>1</v>
      </c>
      <c r="T51">
        <f t="shared" si="8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9"/>
        <v>5120.0000000000146</v>
      </c>
      <c r="Z51" s="1">
        <f t="shared" si="6"/>
        <v>20.895826956433076</v>
      </c>
    </row>
    <row r="52" spans="8:26">
      <c r="H52">
        <v>25</v>
      </c>
      <c r="I52">
        <f t="shared" si="13"/>
        <v>33554432</v>
      </c>
      <c r="J52">
        <f t="shared" si="14"/>
        <v>2097152</v>
      </c>
      <c r="L52">
        <f t="shared" si="3"/>
        <v>588.13355775848368</v>
      </c>
      <c r="M52">
        <f t="shared" si="7"/>
        <v>9.2000000000000046</v>
      </c>
      <c r="O52">
        <v>46</v>
      </c>
      <c r="P52">
        <f t="shared" si="2"/>
        <v>46</v>
      </c>
      <c r="Q52">
        <v>1</v>
      </c>
      <c r="T52">
        <f t="shared" si="8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9"/>
        <v>5881.3355775848368</v>
      </c>
      <c r="Z52" s="1">
        <f t="shared" si="6"/>
        <v>23.481197658740911</v>
      </c>
    </row>
    <row r="53" spans="8:26">
      <c r="H53">
        <v>26</v>
      </c>
      <c r="I53">
        <f t="shared" si="13"/>
        <v>67108864</v>
      </c>
      <c r="J53">
        <f t="shared" si="14"/>
        <v>4194304</v>
      </c>
      <c r="L53">
        <f t="shared" si="3"/>
        <v>675.58805031572388</v>
      </c>
      <c r="M53">
        <f t="shared" si="7"/>
        <v>9.4000000000000039</v>
      </c>
      <c r="O53">
        <v>47</v>
      </c>
      <c r="P53">
        <f t="shared" si="2"/>
        <v>47</v>
      </c>
      <c r="Q53">
        <v>1</v>
      </c>
      <c r="T53">
        <f t="shared" si="8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9"/>
        <v>6755.8805031572392</v>
      </c>
      <c r="Z53" s="1">
        <f t="shared" si="6"/>
        <v>26.398923483020685</v>
      </c>
    </row>
    <row r="54" spans="8:26">
      <c r="H54">
        <v>27</v>
      </c>
      <c r="I54">
        <f t="shared" si="13"/>
        <v>134217728</v>
      </c>
      <c r="J54">
        <f t="shared" si="14"/>
        <v>8388608</v>
      </c>
      <c r="L54">
        <f t="shared" si="3"/>
        <v>776.04688205332627</v>
      </c>
      <c r="M54">
        <f t="shared" si="7"/>
        <v>9.600000000000005</v>
      </c>
      <c r="O54">
        <v>48</v>
      </c>
      <c r="P54">
        <f t="shared" si="2"/>
        <v>48</v>
      </c>
      <c r="Q54">
        <v>1</v>
      </c>
      <c r="T54">
        <f t="shared" si="8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9"/>
        <v>7760.4688205332623</v>
      </c>
      <c r="Z54" s="1">
        <f t="shared" si="6"/>
        <v>29.692641645750161</v>
      </c>
    </row>
    <row r="55" spans="8:26">
      <c r="H55">
        <v>28</v>
      </c>
      <c r="I55">
        <f t="shared" si="13"/>
        <v>268435456</v>
      </c>
      <c r="J55">
        <f t="shared" si="14"/>
        <v>16777216</v>
      </c>
      <c r="L55">
        <f t="shared" si="3"/>
        <v>891.44377681523406</v>
      </c>
      <c r="M55">
        <f t="shared" si="7"/>
        <v>9.800000000000006</v>
      </c>
      <c r="O55">
        <v>49</v>
      </c>
      <c r="P55">
        <f t="shared" si="2"/>
        <v>49</v>
      </c>
      <c r="Q55">
        <v>1</v>
      </c>
      <c r="T55">
        <f t="shared" si="8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9"/>
        <v>8914.4377681523401</v>
      </c>
      <c r="Z55" s="1">
        <f t="shared" si="6"/>
        <v>33.411809254520492</v>
      </c>
    </row>
    <row r="56" spans="8:26">
      <c r="H56">
        <v>29</v>
      </c>
      <c r="I56">
        <f t="shared" si="13"/>
        <v>536870912</v>
      </c>
      <c r="J56">
        <f t="shared" si="14"/>
        <v>33554432</v>
      </c>
      <c r="L56">
        <f t="shared" si="3"/>
        <v>1024.0000000000034</v>
      </c>
      <c r="M56">
        <f t="shared" si="7"/>
        <v>10.000000000000005</v>
      </c>
      <c r="N56" t="s">
        <v>28</v>
      </c>
      <c r="O56" s="3">
        <v>50</v>
      </c>
      <c r="P56">
        <f t="shared" si="2"/>
        <v>50</v>
      </c>
      <c r="Q56">
        <v>2.5</v>
      </c>
      <c r="T56">
        <f t="shared" si="8"/>
        <v>13.612500000000001</v>
      </c>
      <c r="U56" s="1">
        <f t="shared" si="4"/>
        <v>20.48</v>
      </c>
      <c r="V56">
        <f t="shared" si="5"/>
        <v>680.625</v>
      </c>
      <c r="Y56" s="1">
        <f t="shared" si="9"/>
        <v>10240.000000000035</v>
      </c>
      <c r="Z56" s="1">
        <f t="shared" si="6"/>
        <v>15.044995408631824</v>
      </c>
    </row>
    <row r="57" spans="8:26">
      <c r="H57">
        <v>30</v>
      </c>
      <c r="I57">
        <f t="shared" si="13"/>
        <v>1073741824</v>
      </c>
      <c r="J57">
        <f t="shared" si="14"/>
        <v>67108864</v>
      </c>
      <c r="L57">
        <f t="shared" si="3"/>
        <v>1176.2671155169678</v>
      </c>
      <c r="M57">
        <f t="shared" si="7"/>
        <v>10.200000000000005</v>
      </c>
      <c r="O57">
        <v>51</v>
      </c>
      <c r="P57">
        <f t="shared" si="2"/>
        <v>51</v>
      </c>
      <c r="Q57">
        <v>1</v>
      </c>
      <c r="T57">
        <f t="shared" si="8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9"/>
        <v>11762.671155169679</v>
      </c>
      <c r="Z57" s="1">
        <f t="shared" si="6"/>
        <v>16.943295565522863</v>
      </c>
    </row>
    <row r="58" spans="8:26">
      <c r="L58">
        <f t="shared" si="3"/>
        <v>1351.1761006314484</v>
      </c>
      <c r="M58">
        <f t="shared" si="7"/>
        <v>10.400000000000006</v>
      </c>
      <c r="O58">
        <v>52</v>
      </c>
      <c r="P58">
        <f t="shared" si="2"/>
        <v>52</v>
      </c>
      <c r="Q58">
        <v>1</v>
      </c>
      <c r="T58">
        <f t="shared" si="8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9"/>
        <v>13511.761006314484</v>
      </c>
      <c r="Z58" s="1">
        <f t="shared" si="6"/>
        <v>19.088452364645736</v>
      </c>
    </row>
    <row r="59" spans="8:26">
      <c r="L59">
        <f t="shared" si="3"/>
        <v>1552.093764106653</v>
      </c>
      <c r="M59">
        <f t="shared" si="7"/>
        <v>10.600000000000005</v>
      </c>
      <c r="O59">
        <v>53</v>
      </c>
      <c r="P59">
        <f t="shared" si="2"/>
        <v>53</v>
      </c>
      <c r="Q59">
        <v>1</v>
      </c>
      <c r="T59">
        <f t="shared" si="8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9"/>
        <v>15520.93764106653</v>
      </c>
      <c r="Z59" s="1">
        <f t="shared" si="6"/>
        <v>21.513159230128423</v>
      </c>
    </row>
    <row r="60" spans="8:26">
      <c r="L60">
        <f t="shared" si="3"/>
        <v>1782.8875536304683</v>
      </c>
      <c r="M60">
        <f t="shared" si="7"/>
        <v>10.800000000000006</v>
      </c>
      <c r="O60">
        <v>54</v>
      </c>
      <c r="P60">
        <f t="shared" si="2"/>
        <v>54</v>
      </c>
      <c r="Q60">
        <v>1</v>
      </c>
      <c r="T60">
        <f t="shared" si="8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9"/>
        <v>17828.875536304684</v>
      </c>
      <c r="Z60" s="1">
        <f t="shared" si="6"/>
        <v>24.254498569948215</v>
      </c>
    </row>
    <row r="61" spans="8:26">
      <c r="L61">
        <f t="shared" si="3"/>
        <v>2048.0000000000077</v>
      </c>
      <c r="M61">
        <f t="shared" si="7"/>
        <v>11.000000000000005</v>
      </c>
      <c r="O61">
        <v>55</v>
      </c>
      <c r="P61">
        <f t="shared" si="2"/>
        <v>55</v>
      </c>
      <c r="Q61">
        <v>1</v>
      </c>
      <c r="T61">
        <f t="shared" si="8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9"/>
        <v>20480.000000000076</v>
      </c>
      <c r="Z61" s="1">
        <f t="shared" si="6"/>
        <v>27.354537106603324</v>
      </c>
    </row>
    <row r="62" spans="8:26">
      <c r="L62">
        <f t="shared" si="3"/>
        <v>2352.5342310339365</v>
      </c>
      <c r="M62">
        <f t="shared" si="7"/>
        <v>11.200000000000006</v>
      </c>
      <c r="O62">
        <v>56</v>
      </c>
      <c r="P62">
        <f t="shared" si="2"/>
        <v>56</v>
      </c>
      <c r="Q62">
        <v>1</v>
      </c>
      <c r="T62">
        <f t="shared" si="8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9"/>
        <v>23525.342310339365</v>
      </c>
      <c r="Z62" s="1">
        <f t="shared" si="6"/>
        <v>30.861002637202365</v>
      </c>
    </row>
    <row r="63" spans="8:26">
      <c r="L63">
        <f t="shared" si="3"/>
        <v>2702.3522012628982</v>
      </c>
      <c r="M63">
        <f t="shared" si="7"/>
        <v>11.400000000000006</v>
      </c>
      <c r="O63">
        <v>57</v>
      </c>
      <c r="P63">
        <f t="shared" si="2"/>
        <v>57</v>
      </c>
      <c r="Q63">
        <v>1</v>
      </c>
      <c r="T63">
        <f t="shared" si="8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9"/>
        <v>27023.522012628982</v>
      </c>
      <c r="Z63" s="1">
        <f t="shared" si="6"/>
        <v>34.828053437248379</v>
      </c>
    </row>
    <row r="64" spans="8:26">
      <c r="L64">
        <f t="shared" si="3"/>
        <v>3104.1875282133069</v>
      </c>
      <c r="M64">
        <f t="shared" si="7"/>
        <v>11.600000000000007</v>
      </c>
      <c r="O64">
        <v>58</v>
      </c>
      <c r="P64">
        <f t="shared" si="2"/>
        <v>58</v>
      </c>
      <c r="Q64">
        <v>1</v>
      </c>
      <c r="T64">
        <f t="shared" si="8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9"/>
        <v>31041.875282133071</v>
      </c>
      <c r="Z64" s="1">
        <f t="shared" si="6"/>
        <v>39.317153075751961</v>
      </c>
    </row>
    <row r="65" spans="12:26">
      <c r="L65">
        <f t="shared" si="3"/>
        <v>3565.7751072609381</v>
      </c>
      <c r="M65">
        <f t="shared" si="7"/>
        <v>11.800000000000008</v>
      </c>
      <c r="O65">
        <v>59</v>
      </c>
      <c r="P65">
        <f t="shared" si="2"/>
        <v>59</v>
      </c>
      <c r="Q65">
        <v>1</v>
      </c>
      <c r="T65">
        <f t="shared" si="8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9"/>
        <v>35657.751072609382</v>
      </c>
      <c r="Z65" s="1">
        <f t="shared" si="6"/>
        <v>44.398065178888274</v>
      </c>
    </row>
    <row r="66" spans="12:26">
      <c r="L66">
        <f t="shared" si="3"/>
        <v>4096.0000000000164</v>
      </c>
      <c r="M66">
        <f t="shared" si="7"/>
        <v>12.000000000000007</v>
      </c>
      <c r="O66" s="3">
        <v>60</v>
      </c>
      <c r="P66">
        <f t="shared" si="2"/>
        <v>60</v>
      </c>
      <c r="Q66">
        <v>1.5</v>
      </c>
      <c r="R66" t="s">
        <v>22</v>
      </c>
      <c r="T66">
        <f t="shared" si="8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9"/>
        <v>40960.00000000016</v>
      </c>
      <c r="Z66" s="1">
        <f t="shared" si="6"/>
        <v>33.433323130292955</v>
      </c>
    </row>
    <row r="67" spans="12:26">
      <c r="L67">
        <f t="shared" si="3"/>
        <v>4705.068462067874</v>
      </c>
      <c r="M67">
        <f t="shared" si="7"/>
        <v>12.200000000000006</v>
      </c>
      <c r="O67">
        <v>61</v>
      </c>
      <c r="P67">
        <f t="shared" si="2"/>
        <v>61</v>
      </c>
      <c r="Q67">
        <v>1.5</v>
      </c>
      <c r="R67" t="s">
        <v>26</v>
      </c>
      <c r="T67">
        <f t="shared" si="8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9"/>
        <v>47050.684620678738</v>
      </c>
      <c r="Z67" s="1">
        <f t="shared" si="6"/>
        <v>25.183477561870056</v>
      </c>
    </row>
    <row r="68" spans="12:26">
      <c r="L68">
        <f t="shared" si="3"/>
        <v>5404.7044025257965</v>
      </c>
      <c r="M68">
        <f t="shared" si="7"/>
        <v>12.400000000000007</v>
      </c>
      <c r="O68">
        <v>62</v>
      </c>
      <c r="P68">
        <f t="shared" si="2"/>
        <v>62</v>
      </c>
      <c r="Q68">
        <v>1</v>
      </c>
      <c r="T68">
        <f t="shared" si="8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9"/>
        <v>54047.044025257965</v>
      </c>
      <c r="Z68" s="1">
        <f t="shared" si="6"/>
        <v>28.461635066998671</v>
      </c>
    </row>
    <row r="69" spans="12:26">
      <c r="L69">
        <f t="shared" si="3"/>
        <v>6208.3750564266165</v>
      </c>
      <c r="M69">
        <f t="shared" si="7"/>
        <v>12.600000000000007</v>
      </c>
      <c r="O69">
        <v>63</v>
      </c>
      <c r="P69">
        <f t="shared" si="2"/>
        <v>63</v>
      </c>
      <c r="Q69">
        <v>1</v>
      </c>
      <c r="T69">
        <f t="shared" si="8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9"/>
        <v>62083.750564266164</v>
      </c>
      <c r="Z69" s="1">
        <f t="shared" si="6"/>
        <v>32.174883645765284</v>
      </c>
    </row>
    <row r="70" spans="12:26">
      <c r="L70">
        <f t="shared" si="3"/>
        <v>7131.5502145218798</v>
      </c>
      <c r="M70">
        <f t="shared" si="7"/>
        <v>12.800000000000008</v>
      </c>
      <c r="O70">
        <v>64</v>
      </c>
      <c r="P70">
        <f t="shared" ref="P70:P133" si="15">$AB$1*O70</f>
        <v>64</v>
      </c>
      <c r="Q70">
        <v>1</v>
      </c>
      <c r="T70">
        <f t="shared" si="8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9"/>
        <v>71315.502145218794</v>
      </c>
      <c r="Z70" s="1">
        <f t="shared" si="6"/>
        <v>36.381747854922345</v>
      </c>
    </row>
    <row r="71" spans="12:26">
      <c r="L71">
        <f t="shared" ref="L71:L134" si="16">POWER($D$9,O71)</f>
        <v>8192.0000000000364</v>
      </c>
      <c r="M71">
        <f t="shared" ref="M71:M134" si="17">LOG(L71,2)</f>
        <v>13.000000000000007</v>
      </c>
      <c r="O71">
        <v>65</v>
      </c>
      <c r="P71">
        <f t="shared" si="15"/>
        <v>65</v>
      </c>
      <c r="Q71">
        <v>1</v>
      </c>
      <c r="T71">
        <f t="shared" si="8"/>
        <v>30.628125000000004</v>
      </c>
      <c r="U71" s="1">
        <f t="shared" ref="U71:U134" si="18">POWER(2,0.2*O71)/O71</f>
        <v>126.03076923076924</v>
      </c>
      <c r="V71">
        <f t="shared" ref="V71:V134" si="19">P71*T71</f>
        <v>1990.8281250000002</v>
      </c>
      <c r="Y71" s="1">
        <f t="shared" si="9"/>
        <v>81920.000000000364</v>
      </c>
      <c r="Z71" s="1">
        <f t="shared" ref="Z71:Z134" si="20">Y71/V71</f>
        <v>41.148705391129809</v>
      </c>
    </row>
    <row r="72" spans="12:26">
      <c r="L72">
        <f t="shared" si="16"/>
        <v>9410.1369241357534</v>
      </c>
      <c r="M72">
        <f t="shared" si="17"/>
        <v>13.200000000000006</v>
      </c>
      <c r="O72">
        <v>66</v>
      </c>
      <c r="P72">
        <f t="shared" si="15"/>
        <v>66</v>
      </c>
      <c r="Q72">
        <v>1</v>
      </c>
      <c r="T72">
        <f t="shared" ref="T72:T135" si="21">Q72*T71</f>
        <v>30.628125000000004</v>
      </c>
      <c r="U72" s="1">
        <f t="shared" si="18"/>
        <v>142.57783218387459</v>
      </c>
      <c r="V72">
        <f t="shared" si="19"/>
        <v>2021.4562500000002</v>
      </c>
      <c r="Y72" s="1">
        <f t="shared" ref="Y72:Y135" si="22">$Z$1*POWER($P$1,O72)</f>
        <v>94101.369241357534</v>
      </c>
      <c r="Z72" s="1">
        <f t="shared" si="20"/>
        <v>46.551276705274987</v>
      </c>
    </row>
    <row r="73" spans="12:26">
      <c r="L73">
        <f t="shared" si="16"/>
        <v>10809.408805051598</v>
      </c>
      <c r="M73">
        <f t="shared" si="17"/>
        <v>13.400000000000007</v>
      </c>
      <c r="O73">
        <v>67</v>
      </c>
      <c r="P73">
        <f t="shared" si="15"/>
        <v>67</v>
      </c>
      <c r="Q73">
        <v>1</v>
      </c>
      <c r="T73">
        <f t="shared" si="21"/>
        <v>30.628125000000004</v>
      </c>
      <c r="U73" s="1">
        <f t="shared" si="18"/>
        <v>161.33445977688871</v>
      </c>
      <c r="V73">
        <f t="shared" si="19"/>
        <v>2052.0843750000004</v>
      </c>
      <c r="Y73" s="1">
        <f t="shared" si="22"/>
        <v>108094.08805051599</v>
      </c>
      <c r="Z73" s="1">
        <f t="shared" si="20"/>
        <v>52.675264900116971</v>
      </c>
    </row>
    <row r="74" spans="12:26">
      <c r="L74">
        <f t="shared" si="16"/>
        <v>12416.750112853239</v>
      </c>
      <c r="M74">
        <f t="shared" si="17"/>
        <v>13.600000000000007</v>
      </c>
      <c r="O74">
        <v>68</v>
      </c>
      <c r="P74">
        <f t="shared" si="15"/>
        <v>68</v>
      </c>
      <c r="Q74">
        <v>1</v>
      </c>
      <c r="T74">
        <f t="shared" si="21"/>
        <v>30.628125000000004</v>
      </c>
      <c r="U74" s="1">
        <f t="shared" si="18"/>
        <v>182.59926636548818</v>
      </c>
      <c r="V74">
        <f t="shared" si="19"/>
        <v>2082.7125000000001</v>
      </c>
      <c r="Y74" s="1">
        <f t="shared" si="22"/>
        <v>124167.50112853239</v>
      </c>
      <c r="Z74" s="1">
        <f t="shared" si="20"/>
        <v>59.61816675538865</v>
      </c>
    </row>
    <row r="75" spans="12:26">
      <c r="L75">
        <f t="shared" si="16"/>
        <v>14263.100429043763</v>
      </c>
      <c r="M75">
        <f t="shared" si="17"/>
        <v>13.800000000000008</v>
      </c>
      <c r="O75">
        <v>69</v>
      </c>
      <c r="P75">
        <f t="shared" si="15"/>
        <v>69</v>
      </c>
      <c r="Q75">
        <v>1</v>
      </c>
      <c r="T75">
        <f t="shared" si="21"/>
        <v>30.628125000000004</v>
      </c>
      <c r="U75" s="1">
        <f t="shared" si="18"/>
        <v>206.71160042092305</v>
      </c>
      <c r="V75">
        <f t="shared" si="19"/>
        <v>2113.3406250000003</v>
      </c>
      <c r="Y75" s="1">
        <f t="shared" si="22"/>
        <v>142631.00429043762</v>
      </c>
      <c r="Z75" s="1">
        <f t="shared" si="20"/>
        <v>67.490778629421186</v>
      </c>
    </row>
    <row r="76" spans="12:26">
      <c r="L76">
        <f t="shared" si="16"/>
        <v>16384.000000000076</v>
      </c>
      <c r="M76">
        <f t="shared" si="17"/>
        <v>14.000000000000007</v>
      </c>
      <c r="O76" s="3">
        <v>70</v>
      </c>
      <c r="P76">
        <f t="shared" si="15"/>
        <v>70</v>
      </c>
      <c r="Q76">
        <v>3</v>
      </c>
      <c r="T76">
        <f t="shared" si="21"/>
        <v>91.884375000000006</v>
      </c>
      <c r="U76" s="1">
        <f t="shared" si="18"/>
        <v>234.05714285714285</v>
      </c>
      <c r="V76">
        <f t="shared" si="19"/>
        <v>6431.90625</v>
      </c>
      <c r="Y76" s="1">
        <f t="shared" si="22"/>
        <v>163840.00000000076</v>
      </c>
      <c r="Z76" s="1">
        <f t="shared" si="20"/>
        <v>25.473008099270842</v>
      </c>
    </row>
    <row r="77" spans="12:26">
      <c r="L77">
        <f t="shared" si="16"/>
        <v>18820.27384827151</v>
      </c>
      <c r="M77">
        <f t="shared" si="17"/>
        <v>14.200000000000008</v>
      </c>
      <c r="O77">
        <v>71</v>
      </c>
      <c r="P77">
        <f t="shared" si="15"/>
        <v>71</v>
      </c>
      <c r="Q77">
        <v>1</v>
      </c>
      <c r="T77">
        <f t="shared" si="21"/>
        <v>91.884375000000006</v>
      </c>
      <c r="U77" s="1">
        <f t="shared" si="18"/>
        <v>265.07427955311897</v>
      </c>
      <c r="V77">
        <f t="shared" si="19"/>
        <v>6523.7906250000005</v>
      </c>
      <c r="Y77" s="1">
        <f t="shared" si="22"/>
        <v>188202.7384827151</v>
      </c>
      <c r="Z77" s="1">
        <f t="shared" si="20"/>
        <v>28.848678521578869</v>
      </c>
    </row>
    <row r="78" spans="12:26">
      <c r="L78">
        <f t="shared" si="16"/>
        <v>21618.817610103204</v>
      </c>
      <c r="M78">
        <f t="shared" si="17"/>
        <v>14.400000000000007</v>
      </c>
      <c r="O78">
        <v>72</v>
      </c>
      <c r="P78">
        <f t="shared" si="15"/>
        <v>72</v>
      </c>
      <c r="Q78">
        <v>1</v>
      </c>
      <c r="T78">
        <f t="shared" si="21"/>
        <v>91.884375000000006</v>
      </c>
      <c r="U78" s="1">
        <f t="shared" si="18"/>
        <v>300.2613556958762</v>
      </c>
      <c r="V78">
        <f t="shared" si="19"/>
        <v>6615.6750000000002</v>
      </c>
      <c r="Y78" s="1">
        <f t="shared" si="22"/>
        <v>216188.17610103203</v>
      </c>
      <c r="Z78" s="1">
        <f t="shared" si="20"/>
        <v>32.678173595442949</v>
      </c>
    </row>
    <row r="79" spans="12:26">
      <c r="L79">
        <f t="shared" si="16"/>
        <v>24833.500225706484</v>
      </c>
      <c r="M79">
        <f t="shared" si="17"/>
        <v>14.600000000000007</v>
      </c>
      <c r="O79">
        <v>73</v>
      </c>
      <c r="P79">
        <f t="shared" si="15"/>
        <v>73</v>
      </c>
      <c r="Q79">
        <v>1</v>
      </c>
      <c r="T79">
        <f t="shared" si="21"/>
        <v>91.884375000000006</v>
      </c>
      <c r="U79" s="1">
        <f t="shared" si="18"/>
        <v>340.18493459871775</v>
      </c>
      <c r="V79">
        <f t="shared" si="19"/>
        <v>6707.5593750000007</v>
      </c>
      <c r="Y79" s="1">
        <f t="shared" si="22"/>
        <v>248335.00225706486</v>
      </c>
      <c r="Z79" s="1">
        <f t="shared" si="20"/>
        <v>37.023153784168301</v>
      </c>
    </row>
    <row r="80" spans="12:26">
      <c r="L80">
        <f t="shared" si="16"/>
        <v>28526.200858087537</v>
      </c>
      <c r="M80">
        <f t="shared" si="17"/>
        <v>14.800000000000008</v>
      </c>
      <c r="O80">
        <v>74</v>
      </c>
      <c r="P80">
        <f t="shared" si="15"/>
        <v>74</v>
      </c>
      <c r="Q80">
        <v>1</v>
      </c>
      <c r="T80">
        <f t="shared" si="21"/>
        <v>91.884375000000006</v>
      </c>
      <c r="U80" s="1">
        <f t="shared" si="18"/>
        <v>385.48920078496462</v>
      </c>
      <c r="V80">
        <f t="shared" si="19"/>
        <v>6799.4437500000004</v>
      </c>
      <c r="Y80" s="1">
        <f t="shared" si="22"/>
        <v>285262.00858087535</v>
      </c>
      <c r="Z80" s="1">
        <f t="shared" si="20"/>
        <v>41.953727256126697</v>
      </c>
    </row>
    <row r="81" spans="12:26">
      <c r="L81">
        <f t="shared" si="16"/>
        <v>32768.00000000016</v>
      </c>
      <c r="M81">
        <f t="shared" si="17"/>
        <v>15.000000000000007</v>
      </c>
      <c r="O81">
        <v>75</v>
      </c>
      <c r="P81">
        <f t="shared" si="15"/>
        <v>75</v>
      </c>
      <c r="Q81">
        <v>1</v>
      </c>
      <c r="T81">
        <f t="shared" si="21"/>
        <v>91.884375000000006</v>
      </c>
      <c r="U81" s="1">
        <f t="shared" si="18"/>
        <v>436.90666666666669</v>
      </c>
      <c r="V81">
        <f t="shared" si="19"/>
        <v>6891.328125</v>
      </c>
      <c r="Y81" s="1">
        <f t="shared" si="22"/>
        <v>327680.00000000163</v>
      </c>
      <c r="Z81" s="1">
        <f t="shared" si="20"/>
        <v>47.549615118638926</v>
      </c>
    </row>
    <row r="82" spans="12:26">
      <c r="L82">
        <f t="shared" si="16"/>
        <v>37640.547696543035</v>
      </c>
      <c r="M82">
        <f t="shared" si="17"/>
        <v>15.200000000000008</v>
      </c>
      <c r="O82">
        <v>76</v>
      </c>
      <c r="P82">
        <f t="shared" si="15"/>
        <v>76</v>
      </c>
      <c r="Q82">
        <v>1</v>
      </c>
      <c r="T82">
        <f t="shared" si="21"/>
        <v>91.884375000000006</v>
      </c>
      <c r="U82" s="1">
        <f t="shared" si="18"/>
        <v>495.27036442819508</v>
      </c>
      <c r="V82">
        <f t="shared" si="19"/>
        <v>6983.2125000000005</v>
      </c>
      <c r="Y82" s="1">
        <f t="shared" si="22"/>
        <v>376405.47696543037</v>
      </c>
      <c r="Z82" s="1">
        <f t="shared" si="20"/>
        <v>53.901478290318437</v>
      </c>
    </row>
    <row r="83" spans="12:26">
      <c r="L83">
        <f t="shared" si="16"/>
        <v>43237.635220206423</v>
      </c>
      <c r="M83">
        <f t="shared" si="17"/>
        <v>15.400000000000007</v>
      </c>
      <c r="O83">
        <v>77</v>
      </c>
      <c r="P83">
        <f t="shared" si="15"/>
        <v>77</v>
      </c>
      <c r="Q83">
        <v>1</v>
      </c>
      <c r="T83">
        <f t="shared" si="21"/>
        <v>91.884375000000006</v>
      </c>
      <c r="U83" s="1">
        <f t="shared" si="18"/>
        <v>561.52773013254784</v>
      </c>
      <c r="V83">
        <f t="shared" si="19"/>
        <v>7075.0968750000002</v>
      </c>
      <c r="Y83" s="1">
        <f t="shared" si="22"/>
        <v>432376.35220206424</v>
      </c>
      <c r="Z83" s="1">
        <f t="shared" si="20"/>
        <v>61.112428542127098</v>
      </c>
    </row>
    <row r="84" spans="12:26">
      <c r="L84">
        <f t="shared" si="16"/>
        <v>49667.000451412976</v>
      </c>
      <c r="M84">
        <f t="shared" si="17"/>
        <v>15.600000000000007</v>
      </c>
      <c r="O84">
        <v>78</v>
      </c>
      <c r="P84">
        <f t="shared" si="15"/>
        <v>78</v>
      </c>
      <c r="Q84">
        <v>1</v>
      </c>
      <c r="T84">
        <f t="shared" si="21"/>
        <v>91.884375000000006</v>
      </c>
      <c r="U84" s="1">
        <f t="shared" si="18"/>
        <v>636.7564160437538</v>
      </c>
      <c r="V84">
        <f t="shared" si="19"/>
        <v>7166.9812500000007</v>
      </c>
      <c r="Y84" s="1">
        <f t="shared" si="22"/>
        <v>496670.00451412977</v>
      </c>
      <c r="Z84" s="1">
        <f t="shared" si="20"/>
        <v>69.299749390879143</v>
      </c>
    </row>
    <row r="85" spans="12:26">
      <c r="L85">
        <f t="shared" si="16"/>
        <v>57052.401716175089</v>
      </c>
      <c r="M85">
        <f t="shared" si="17"/>
        <v>15.800000000000008</v>
      </c>
      <c r="O85">
        <v>79</v>
      </c>
      <c r="P85">
        <f t="shared" si="15"/>
        <v>79</v>
      </c>
      <c r="Q85">
        <v>1</v>
      </c>
      <c r="T85">
        <f t="shared" si="21"/>
        <v>91.884375000000006</v>
      </c>
      <c r="U85" s="1">
        <f t="shared" si="18"/>
        <v>722.18230020474391</v>
      </c>
      <c r="V85">
        <f t="shared" si="19"/>
        <v>7258.8656250000004</v>
      </c>
      <c r="Y85" s="1">
        <f t="shared" si="22"/>
        <v>570524.01716175093</v>
      </c>
      <c r="Z85" s="1">
        <f t="shared" si="20"/>
        <v>78.596856125401956</v>
      </c>
    </row>
    <row r="86" spans="12:26">
      <c r="L86">
        <f t="shared" si="16"/>
        <v>65536.000000000349</v>
      </c>
      <c r="M86">
        <f t="shared" si="17"/>
        <v>16.000000000000007</v>
      </c>
      <c r="O86" s="3">
        <v>80</v>
      </c>
      <c r="P86">
        <f t="shared" si="15"/>
        <v>80</v>
      </c>
      <c r="Q86">
        <v>1.44</v>
      </c>
      <c r="R86" t="s">
        <v>19</v>
      </c>
      <c r="S86" t="s">
        <v>20</v>
      </c>
      <c r="T86">
        <f t="shared" si="21"/>
        <v>132.3135</v>
      </c>
      <c r="U86" s="1">
        <f t="shared" si="18"/>
        <v>819.2</v>
      </c>
      <c r="V86">
        <f t="shared" si="19"/>
        <v>10585.08</v>
      </c>
      <c r="Y86" s="1">
        <f t="shared" si="22"/>
        <v>655360.00000000349</v>
      </c>
      <c r="Z86" s="1">
        <f t="shared" si="20"/>
        <v>61.913561352394453</v>
      </c>
    </row>
    <row r="87" spans="12:26">
      <c r="L87">
        <f t="shared" si="16"/>
        <v>75281.0953930861</v>
      </c>
      <c r="M87">
        <f t="shared" si="17"/>
        <v>16.200000000000006</v>
      </c>
      <c r="O87">
        <v>81</v>
      </c>
      <c r="P87">
        <f t="shared" si="15"/>
        <v>81</v>
      </c>
      <c r="Q87">
        <v>1</v>
      </c>
      <c r="T87">
        <f t="shared" si="21"/>
        <v>132.3135</v>
      </c>
      <c r="U87" s="1">
        <f t="shared" si="18"/>
        <v>929.39623942081062</v>
      </c>
      <c r="V87">
        <f t="shared" si="19"/>
        <v>10717.3935</v>
      </c>
      <c r="Y87" s="1">
        <f t="shared" si="22"/>
        <v>752810.95393086097</v>
      </c>
      <c r="Z87" s="1">
        <f t="shared" si="20"/>
        <v>70.241981311114586</v>
      </c>
    </row>
    <row r="88" spans="12:26">
      <c r="L88">
        <f t="shared" si="16"/>
        <v>86475.270440412874</v>
      </c>
      <c r="M88">
        <f t="shared" si="17"/>
        <v>16.400000000000009</v>
      </c>
      <c r="O88">
        <v>82</v>
      </c>
      <c r="P88">
        <f t="shared" si="15"/>
        <v>82</v>
      </c>
      <c r="Q88">
        <v>1</v>
      </c>
      <c r="T88">
        <f t="shared" si="21"/>
        <v>132.3135</v>
      </c>
      <c r="U88" s="1">
        <f t="shared" si="18"/>
        <v>1054.5764687855185</v>
      </c>
      <c r="V88">
        <f t="shared" si="19"/>
        <v>10849.707</v>
      </c>
      <c r="Y88" s="1">
        <f t="shared" si="22"/>
        <v>864752.70440412872</v>
      </c>
      <c r="Z88" s="1">
        <f t="shared" si="20"/>
        <v>79.702862427909679</v>
      </c>
    </row>
    <row r="89" spans="12:26">
      <c r="L89">
        <f t="shared" si="16"/>
        <v>99334.000902825996</v>
      </c>
      <c r="M89">
        <f t="shared" si="17"/>
        <v>16.600000000000009</v>
      </c>
      <c r="O89">
        <v>83</v>
      </c>
      <c r="P89">
        <f t="shared" si="15"/>
        <v>83</v>
      </c>
      <c r="Q89">
        <v>1</v>
      </c>
      <c r="T89">
        <f t="shared" si="21"/>
        <v>132.3135</v>
      </c>
      <c r="U89" s="1">
        <f t="shared" si="18"/>
        <v>1196.7951916003083</v>
      </c>
      <c r="V89">
        <f t="shared" si="19"/>
        <v>10982.020500000001</v>
      </c>
      <c r="Y89" s="1">
        <f t="shared" si="22"/>
        <v>993340.0090282599</v>
      </c>
      <c r="Z89" s="1">
        <f t="shared" si="20"/>
        <v>90.45148012865755</v>
      </c>
    </row>
    <row r="90" spans="12:26">
      <c r="L90">
        <f t="shared" si="16"/>
        <v>114104.80343235022</v>
      </c>
      <c r="M90">
        <f t="shared" si="17"/>
        <v>16.800000000000008</v>
      </c>
      <c r="O90">
        <v>84</v>
      </c>
      <c r="P90">
        <f t="shared" si="15"/>
        <v>84</v>
      </c>
      <c r="Q90">
        <v>1</v>
      </c>
      <c r="T90">
        <f t="shared" si="21"/>
        <v>132.3135</v>
      </c>
      <c r="U90" s="1">
        <f t="shared" si="18"/>
        <v>1358.3905170517803</v>
      </c>
      <c r="V90">
        <f t="shared" si="19"/>
        <v>11114.334000000001</v>
      </c>
      <c r="Y90" s="1">
        <f t="shared" si="22"/>
        <v>1141048.0343235023</v>
      </c>
      <c r="Z90" s="1">
        <f t="shared" si="20"/>
        <v>102.66454421142124</v>
      </c>
    </row>
    <row r="91" spans="12:26">
      <c r="L91">
        <f t="shared" si="16"/>
        <v>131072.00000000073</v>
      </c>
      <c r="M91">
        <f t="shared" si="17"/>
        <v>17.000000000000007</v>
      </c>
      <c r="O91">
        <v>85</v>
      </c>
      <c r="P91">
        <f t="shared" si="15"/>
        <v>85</v>
      </c>
      <c r="Q91">
        <v>1</v>
      </c>
      <c r="T91">
        <f t="shared" si="21"/>
        <v>132.3135</v>
      </c>
      <c r="U91" s="1">
        <f t="shared" si="18"/>
        <v>1542.0235294117647</v>
      </c>
      <c r="V91">
        <f t="shared" si="19"/>
        <v>11246.647500000001</v>
      </c>
      <c r="Y91" s="1">
        <f t="shared" si="22"/>
        <v>1310720.0000000072</v>
      </c>
      <c r="Z91" s="1">
        <f t="shared" si="20"/>
        <v>116.54317431038957</v>
      </c>
    </row>
    <row r="92" spans="12:26">
      <c r="L92">
        <f t="shared" si="16"/>
        <v>150562.19078617223</v>
      </c>
      <c r="M92">
        <f t="shared" si="17"/>
        <v>17.200000000000006</v>
      </c>
      <c r="O92">
        <v>86</v>
      </c>
      <c r="P92">
        <f t="shared" si="15"/>
        <v>86</v>
      </c>
      <c r="Q92">
        <v>1</v>
      </c>
      <c r="T92">
        <f t="shared" si="21"/>
        <v>132.3135</v>
      </c>
      <c r="U92" s="1">
        <f t="shared" si="18"/>
        <v>1750.7231486764108</v>
      </c>
      <c r="V92">
        <f t="shared" si="19"/>
        <v>11378.961000000001</v>
      </c>
      <c r="Y92" s="1">
        <f t="shared" si="22"/>
        <v>1505621.9078617222</v>
      </c>
      <c r="Z92" s="1">
        <f t="shared" si="20"/>
        <v>132.31629037675074</v>
      </c>
    </row>
    <row r="93" spans="12:26">
      <c r="L93">
        <f t="shared" si="16"/>
        <v>172950.54088082581</v>
      </c>
      <c r="M93">
        <f t="shared" si="17"/>
        <v>17.400000000000009</v>
      </c>
      <c r="O93">
        <v>87</v>
      </c>
      <c r="P93">
        <f t="shared" si="15"/>
        <v>87</v>
      </c>
      <c r="Q93">
        <v>1</v>
      </c>
      <c r="T93">
        <f t="shared" si="21"/>
        <v>132.3135</v>
      </c>
      <c r="U93" s="1">
        <f t="shared" si="18"/>
        <v>1987.9372515037362</v>
      </c>
      <c r="V93">
        <f t="shared" si="19"/>
        <v>11511.2745</v>
      </c>
      <c r="Y93" s="1">
        <f t="shared" si="22"/>
        <v>1729505.4088082581</v>
      </c>
      <c r="Z93" s="1">
        <f t="shared" si="20"/>
        <v>150.2444763008873</v>
      </c>
    </row>
    <row r="94" spans="12:26">
      <c r="L94">
        <f t="shared" si="16"/>
        <v>198668.00180565205</v>
      </c>
      <c r="M94">
        <f t="shared" si="17"/>
        <v>17.600000000000009</v>
      </c>
      <c r="O94">
        <v>88</v>
      </c>
      <c r="P94">
        <f t="shared" si="15"/>
        <v>88</v>
      </c>
      <c r="Q94">
        <v>1</v>
      </c>
      <c r="T94">
        <f t="shared" si="21"/>
        <v>132.3135</v>
      </c>
      <c r="U94" s="1">
        <f t="shared" si="18"/>
        <v>2257.5909296096688</v>
      </c>
      <c r="V94">
        <f t="shared" si="19"/>
        <v>11643.588</v>
      </c>
      <c r="Y94" s="1">
        <f t="shared" si="22"/>
        <v>1986680.0180565205</v>
      </c>
      <c r="Z94" s="1">
        <f t="shared" si="20"/>
        <v>170.62438296996771</v>
      </c>
    </row>
    <row r="95" spans="12:26">
      <c r="L95">
        <f t="shared" si="16"/>
        <v>228209.60686470056</v>
      </c>
      <c r="M95">
        <f t="shared" si="17"/>
        <v>17.800000000000011</v>
      </c>
      <c r="O95">
        <v>89</v>
      </c>
      <c r="P95">
        <f t="shared" si="15"/>
        <v>89</v>
      </c>
      <c r="Q95">
        <v>1</v>
      </c>
      <c r="T95">
        <f t="shared" si="21"/>
        <v>132.3135</v>
      </c>
      <c r="U95" s="1">
        <f t="shared" si="18"/>
        <v>2564.1528861202146</v>
      </c>
      <c r="V95">
        <f t="shared" si="19"/>
        <v>11775.9015</v>
      </c>
      <c r="Y95" s="1">
        <f t="shared" si="22"/>
        <v>2282096.0686470056</v>
      </c>
      <c r="Z95" s="1">
        <f t="shared" si="20"/>
        <v>193.79374637661547</v>
      </c>
    </row>
    <row r="96" spans="12:26">
      <c r="L96">
        <f t="shared" si="16"/>
        <v>262144.00000000157</v>
      </c>
      <c r="M96">
        <f t="shared" si="17"/>
        <v>18.000000000000007</v>
      </c>
      <c r="O96" s="3">
        <v>90</v>
      </c>
      <c r="P96">
        <f t="shared" si="15"/>
        <v>90</v>
      </c>
      <c r="Q96">
        <v>3.5</v>
      </c>
      <c r="T96">
        <f t="shared" si="21"/>
        <v>463.09725000000003</v>
      </c>
      <c r="U96" s="1">
        <f t="shared" si="18"/>
        <v>2912.7111111111112</v>
      </c>
      <c r="V96">
        <f t="shared" si="19"/>
        <v>41678.752500000002</v>
      </c>
      <c r="Y96" s="1">
        <f t="shared" si="22"/>
        <v>2621440.0000000158</v>
      </c>
      <c r="Z96" s="1">
        <f t="shared" si="20"/>
        <v>62.896316294495996</v>
      </c>
    </row>
    <row r="97" spans="1:26">
      <c r="L97">
        <f t="shared" si="16"/>
        <v>301124.38157234452</v>
      </c>
      <c r="M97">
        <f t="shared" si="17"/>
        <v>18.200000000000006</v>
      </c>
      <c r="O97">
        <v>91</v>
      </c>
      <c r="P97">
        <f t="shared" si="15"/>
        <v>91</v>
      </c>
      <c r="Q97">
        <v>1</v>
      </c>
      <c r="T97">
        <f t="shared" si="21"/>
        <v>463.09725000000003</v>
      </c>
      <c r="U97" s="1">
        <f t="shared" si="18"/>
        <v>3309.0591381576123</v>
      </c>
      <c r="V97">
        <f t="shared" si="19"/>
        <v>42141.849750000001</v>
      </c>
      <c r="Y97" s="1">
        <f t="shared" si="22"/>
        <v>3011243.8157234453</v>
      </c>
      <c r="Z97" s="1">
        <f t="shared" si="20"/>
        <v>71.454951161071065</v>
      </c>
    </row>
    <row r="98" spans="1:26">
      <c r="L98">
        <f t="shared" si="16"/>
        <v>345901.08176165173</v>
      </c>
      <c r="M98">
        <f t="shared" si="17"/>
        <v>18.400000000000009</v>
      </c>
      <c r="O98">
        <v>92</v>
      </c>
      <c r="P98">
        <f t="shared" si="15"/>
        <v>92</v>
      </c>
      <c r="Q98">
        <v>1</v>
      </c>
      <c r="T98">
        <f t="shared" si="21"/>
        <v>463.09725000000003</v>
      </c>
      <c r="U98" s="1">
        <f t="shared" si="18"/>
        <v>3759.7943669744582</v>
      </c>
      <c r="V98">
        <f t="shared" si="19"/>
        <v>42604.947</v>
      </c>
      <c r="Y98" s="1">
        <f t="shared" si="22"/>
        <v>3459010.8176165172</v>
      </c>
      <c r="Z98" s="1">
        <f t="shared" si="20"/>
        <v>81.18800893277762</v>
      </c>
    </row>
    <row r="99" spans="1:26">
      <c r="L99">
        <f t="shared" si="16"/>
        <v>397336.00361130427</v>
      </c>
      <c r="M99">
        <f t="shared" si="17"/>
        <v>18.600000000000012</v>
      </c>
      <c r="O99">
        <v>93</v>
      </c>
      <c r="P99">
        <f t="shared" si="15"/>
        <v>93</v>
      </c>
      <c r="Q99">
        <v>1</v>
      </c>
      <c r="T99">
        <f t="shared" si="21"/>
        <v>463.09725000000003</v>
      </c>
      <c r="U99" s="1">
        <f t="shared" si="18"/>
        <v>4272.4301463580832</v>
      </c>
      <c r="V99">
        <f t="shared" si="19"/>
        <v>43068.044250000006</v>
      </c>
      <c r="Y99" s="1">
        <f t="shared" si="22"/>
        <v>3973360.0361130429</v>
      </c>
      <c r="Z99" s="1">
        <f t="shared" si="20"/>
        <v>92.257730883914988</v>
      </c>
    </row>
    <row r="100" spans="1:26">
      <c r="A100" s="4">
        <v>1</v>
      </c>
      <c r="B100" s="4">
        <v>1.2</v>
      </c>
      <c r="C100" s="4">
        <v>1.23</v>
      </c>
      <c r="D100" s="4">
        <v>1.36</v>
      </c>
      <c r="E100" s="4">
        <v>1.5</v>
      </c>
      <c r="F100" s="4">
        <v>1.66</v>
      </c>
      <c r="G100" s="4">
        <v>1.83</v>
      </c>
      <c r="H100" s="4">
        <v>2.0099999999999998</v>
      </c>
      <c r="I100" s="5">
        <v>2.23</v>
      </c>
      <c r="J100">
        <f>SUM(A100:I100)</f>
        <v>14.020000000000001</v>
      </c>
      <c r="L100">
        <f t="shared" si="16"/>
        <v>456419.21372940112</v>
      </c>
      <c r="M100">
        <f t="shared" si="17"/>
        <v>18.800000000000011</v>
      </c>
      <c r="O100">
        <v>94</v>
      </c>
      <c r="P100">
        <f t="shared" si="15"/>
        <v>94</v>
      </c>
      <c r="Q100">
        <v>1</v>
      </c>
      <c r="T100">
        <f t="shared" si="21"/>
        <v>463.09725000000003</v>
      </c>
      <c r="U100" s="1">
        <f t="shared" si="18"/>
        <v>4855.5235503127478</v>
      </c>
      <c r="V100">
        <f t="shared" si="19"/>
        <v>43531.141500000005</v>
      </c>
      <c r="Y100" s="1">
        <f t="shared" si="22"/>
        <v>4564192.1372940112</v>
      </c>
      <c r="Z100" s="1">
        <f t="shared" si="20"/>
        <v>104.84889621591959</v>
      </c>
    </row>
    <row r="101" spans="1:26">
      <c r="L101">
        <f t="shared" si="16"/>
        <v>524288.00000000338</v>
      </c>
      <c r="M101">
        <f t="shared" si="17"/>
        <v>19.000000000000011</v>
      </c>
      <c r="O101">
        <v>95</v>
      </c>
      <c r="P101">
        <f t="shared" si="15"/>
        <v>95</v>
      </c>
      <c r="Q101">
        <v>1</v>
      </c>
      <c r="T101">
        <f t="shared" si="21"/>
        <v>463.09725000000003</v>
      </c>
      <c r="U101" s="1">
        <f t="shared" si="18"/>
        <v>5518.8210526315788</v>
      </c>
      <c r="V101">
        <f t="shared" si="19"/>
        <v>43994.238750000004</v>
      </c>
      <c r="Y101" s="1">
        <f t="shared" si="22"/>
        <v>5242880.0000000335</v>
      </c>
      <c r="Z101" s="1">
        <f t="shared" si="20"/>
        <v>119.17196771588719</v>
      </c>
    </row>
    <row r="102" spans="1:26">
      <c r="L102">
        <f t="shared" si="16"/>
        <v>602248.76314468938</v>
      </c>
      <c r="M102">
        <f t="shared" si="17"/>
        <v>19.20000000000001</v>
      </c>
      <c r="O102">
        <v>96</v>
      </c>
      <c r="P102">
        <f t="shared" si="15"/>
        <v>96</v>
      </c>
      <c r="Q102">
        <v>1</v>
      </c>
      <c r="T102">
        <f t="shared" si="21"/>
        <v>463.09725000000003</v>
      </c>
      <c r="U102" s="1">
        <f t="shared" si="18"/>
        <v>6273.4246160904841</v>
      </c>
      <c r="V102">
        <f t="shared" si="19"/>
        <v>44457.336000000003</v>
      </c>
      <c r="Y102" s="1">
        <f t="shared" si="22"/>
        <v>6022487.6314468943</v>
      </c>
      <c r="Z102" s="1">
        <f t="shared" si="20"/>
        <v>135.46667824286399</v>
      </c>
    </row>
    <row r="103" spans="1:26">
      <c r="L103">
        <f t="shared" si="16"/>
        <v>691802.16352330381</v>
      </c>
      <c r="M103">
        <f t="shared" si="17"/>
        <v>19.400000000000009</v>
      </c>
      <c r="O103">
        <v>97</v>
      </c>
      <c r="P103">
        <f t="shared" si="15"/>
        <v>97</v>
      </c>
      <c r="Q103">
        <v>1</v>
      </c>
      <c r="T103">
        <f t="shared" si="21"/>
        <v>463.09725000000003</v>
      </c>
      <c r="U103" s="1">
        <f t="shared" si="18"/>
        <v>7131.9810672505191</v>
      </c>
      <c r="V103">
        <f t="shared" si="19"/>
        <v>44920.433250000002</v>
      </c>
      <c r="Y103" s="1">
        <f t="shared" si="22"/>
        <v>6918021.6352330381</v>
      </c>
      <c r="Z103" s="1">
        <f t="shared" si="20"/>
        <v>154.00612003743393</v>
      </c>
    </row>
    <row r="104" spans="1:26">
      <c r="L104">
        <f t="shared" si="16"/>
        <v>794672.00722260878</v>
      </c>
      <c r="M104">
        <f t="shared" si="17"/>
        <v>19.600000000000012</v>
      </c>
      <c r="O104">
        <v>98</v>
      </c>
      <c r="P104">
        <f t="shared" si="15"/>
        <v>98</v>
      </c>
      <c r="Q104">
        <v>1</v>
      </c>
      <c r="T104">
        <f t="shared" si="21"/>
        <v>463.09725000000003</v>
      </c>
      <c r="U104" s="1">
        <f t="shared" si="18"/>
        <v>8108.8980328837097</v>
      </c>
      <c r="V104">
        <f t="shared" si="19"/>
        <v>45383.530500000001</v>
      </c>
      <c r="Y104" s="1">
        <f t="shared" si="22"/>
        <v>7946720.0722260876</v>
      </c>
      <c r="Z104" s="1">
        <f t="shared" si="20"/>
        <v>175.10140759600199</v>
      </c>
    </row>
    <row r="105" spans="1:26">
      <c r="L105">
        <f t="shared" si="16"/>
        <v>912838.42745880282</v>
      </c>
      <c r="M105">
        <f t="shared" si="17"/>
        <v>19.800000000000011</v>
      </c>
      <c r="O105">
        <v>99</v>
      </c>
      <c r="P105">
        <f t="shared" si="15"/>
        <v>99</v>
      </c>
      <c r="Q105">
        <v>1</v>
      </c>
      <c r="T105">
        <f t="shared" si="21"/>
        <v>463.09725000000003</v>
      </c>
      <c r="U105" s="1">
        <f t="shared" si="18"/>
        <v>9220.5901763514812</v>
      </c>
      <c r="V105">
        <f t="shared" si="19"/>
        <v>45846.62775</v>
      </c>
      <c r="Y105" s="1">
        <f t="shared" si="22"/>
        <v>9128384.274588028</v>
      </c>
      <c r="Z105" s="1">
        <f t="shared" si="20"/>
        <v>199.10699483427172</v>
      </c>
    </row>
    <row r="106" spans="1:26">
      <c r="L106">
        <f t="shared" si="16"/>
        <v>1048576.000000007</v>
      </c>
      <c r="M106">
        <f t="shared" si="17"/>
        <v>20.000000000000011</v>
      </c>
      <c r="N106" t="s">
        <v>29</v>
      </c>
      <c r="O106" s="3">
        <v>100</v>
      </c>
      <c r="P106">
        <f t="shared" si="15"/>
        <v>100</v>
      </c>
      <c r="Q106">
        <v>2</v>
      </c>
      <c r="R106" t="s">
        <v>17</v>
      </c>
      <c r="S106" t="s">
        <v>24</v>
      </c>
      <c r="T106">
        <f t="shared" si="21"/>
        <v>926.19450000000006</v>
      </c>
      <c r="U106" s="1">
        <f t="shared" si="18"/>
        <v>10485.76</v>
      </c>
      <c r="V106">
        <f t="shared" si="19"/>
        <v>92619.450000000012</v>
      </c>
      <c r="Y106" s="1">
        <f t="shared" si="22"/>
        <v>10485760.000000071</v>
      </c>
      <c r="Z106" s="1">
        <f t="shared" si="20"/>
        <v>113.21336933009286</v>
      </c>
    </row>
    <row r="107" spans="1:26">
      <c r="L107">
        <f t="shared" si="16"/>
        <v>1204497.526289379</v>
      </c>
      <c r="M107">
        <f t="shared" si="17"/>
        <v>20.20000000000001</v>
      </c>
      <c r="O107">
        <v>101</v>
      </c>
      <c r="P107">
        <f t="shared" si="15"/>
        <v>101</v>
      </c>
      <c r="Q107">
        <v>1</v>
      </c>
      <c r="T107">
        <f t="shared" si="21"/>
        <v>926.19450000000006</v>
      </c>
      <c r="U107" s="1">
        <f t="shared" si="18"/>
        <v>11925.718082073001</v>
      </c>
      <c r="V107">
        <f t="shared" si="19"/>
        <v>93545.644500000009</v>
      </c>
      <c r="Y107" s="1">
        <f t="shared" si="22"/>
        <v>12044975.26289379</v>
      </c>
      <c r="Z107" s="1">
        <f t="shared" si="20"/>
        <v>128.76040704272222</v>
      </c>
    </row>
    <row r="108" spans="1:26">
      <c r="L108">
        <f t="shared" si="16"/>
        <v>1383604.3270466076</v>
      </c>
      <c r="M108">
        <f t="shared" si="17"/>
        <v>20.400000000000009</v>
      </c>
      <c r="O108">
        <v>102</v>
      </c>
      <c r="P108">
        <f t="shared" si="15"/>
        <v>102</v>
      </c>
      <c r="Q108">
        <v>1</v>
      </c>
      <c r="T108">
        <f t="shared" si="21"/>
        <v>926.19450000000006</v>
      </c>
      <c r="U108" s="1">
        <f t="shared" si="18"/>
        <v>13564.74830437844</v>
      </c>
      <c r="V108">
        <f t="shared" si="19"/>
        <v>94471.839000000007</v>
      </c>
      <c r="Y108" s="1">
        <f t="shared" si="22"/>
        <v>13836043.270466076</v>
      </c>
      <c r="Z108" s="1">
        <f t="shared" si="20"/>
        <v>146.45680042775578</v>
      </c>
    </row>
    <row r="109" spans="1:26">
      <c r="L109">
        <f t="shared" si="16"/>
        <v>1589344.0144452183</v>
      </c>
      <c r="M109">
        <f t="shared" si="17"/>
        <v>20.600000000000012</v>
      </c>
      <c r="O109">
        <v>103</v>
      </c>
      <c r="P109">
        <f t="shared" si="15"/>
        <v>103</v>
      </c>
      <c r="Q109">
        <v>1</v>
      </c>
      <c r="T109">
        <f t="shared" si="21"/>
        <v>926.19450000000006</v>
      </c>
      <c r="U109" s="1">
        <f t="shared" si="18"/>
        <v>15430.524412089391</v>
      </c>
      <c r="V109">
        <f t="shared" si="19"/>
        <v>95398.033500000005</v>
      </c>
      <c r="Y109" s="1">
        <f t="shared" si="22"/>
        <v>15893440.144452183</v>
      </c>
      <c r="Z109" s="1">
        <f t="shared" si="20"/>
        <v>166.60133926609905</v>
      </c>
    </row>
    <row r="110" spans="1:26">
      <c r="L110">
        <f t="shared" si="16"/>
        <v>1825676.8549176061</v>
      </c>
      <c r="M110">
        <f t="shared" si="17"/>
        <v>20.800000000000011</v>
      </c>
      <c r="O110">
        <v>104</v>
      </c>
      <c r="P110">
        <f t="shared" si="15"/>
        <v>104</v>
      </c>
      <c r="Q110">
        <v>1</v>
      </c>
      <c r="T110">
        <f t="shared" si="21"/>
        <v>926.19450000000006</v>
      </c>
      <c r="U110" s="1">
        <f t="shared" si="18"/>
        <v>17554.585143438399</v>
      </c>
      <c r="V110">
        <f t="shared" si="19"/>
        <v>96324.228000000003</v>
      </c>
      <c r="Y110" s="1">
        <f t="shared" si="22"/>
        <v>18256768.54917606</v>
      </c>
      <c r="Z110" s="1">
        <f t="shared" si="20"/>
        <v>189.53454315954713</v>
      </c>
    </row>
    <row r="111" spans="1:26">
      <c r="L111">
        <f t="shared" si="16"/>
        <v>2097152.0000000149</v>
      </c>
      <c r="M111">
        <f t="shared" si="17"/>
        <v>21.000000000000011</v>
      </c>
      <c r="O111">
        <v>105</v>
      </c>
      <c r="P111">
        <f t="shared" si="15"/>
        <v>105</v>
      </c>
      <c r="Q111">
        <v>1</v>
      </c>
      <c r="T111">
        <f t="shared" si="21"/>
        <v>926.19450000000006</v>
      </c>
      <c r="U111" s="1">
        <f t="shared" si="18"/>
        <v>19972.876190476192</v>
      </c>
      <c r="V111">
        <f t="shared" si="19"/>
        <v>97250.422500000001</v>
      </c>
      <c r="Y111" s="1">
        <f t="shared" si="22"/>
        <v>20971520.000000149</v>
      </c>
      <c r="Z111" s="1">
        <f t="shared" si="20"/>
        <v>215.6445130097008</v>
      </c>
    </row>
    <row r="112" spans="1:26">
      <c r="L112">
        <f t="shared" si="16"/>
        <v>2408995.0525787589</v>
      </c>
      <c r="M112">
        <f t="shared" si="17"/>
        <v>21.20000000000001</v>
      </c>
      <c r="O112">
        <v>106</v>
      </c>
      <c r="P112">
        <f t="shared" si="15"/>
        <v>106</v>
      </c>
      <c r="Q112">
        <v>1</v>
      </c>
      <c r="T112">
        <f t="shared" si="21"/>
        <v>926.19450000000006</v>
      </c>
      <c r="U112" s="1">
        <f t="shared" si="18"/>
        <v>22726.368420554212</v>
      </c>
      <c r="V112">
        <f t="shared" si="19"/>
        <v>98176.617000000013</v>
      </c>
      <c r="Y112" s="1">
        <f t="shared" si="22"/>
        <v>24089950.525787588</v>
      </c>
      <c r="Z112" s="1">
        <f t="shared" si="20"/>
        <v>245.37360587386695</v>
      </c>
    </row>
    <row r="113" spans="12:26">
      <c r="L113">
        <f t="shared" si="16"/>
        <v>2767208.6540932166</v>
      </c>
      <c r="M113">
        <f t="shared" si="17"/>
        <v>21.400000000000013</v>
      </c>
      <c r="O113">
        <v>107</v>
      </c>
      <c r="P113">
        <f t="shared" si="15"/>
        <v>107</v>
      </c>
      <c r="Q113">
        <v>1</v>
      </c>
      <c r="T113">
        <f t="shared" si="21"/>
        <v>926.19450000000006</v>
      </c>
      <c r="U113" s="1">
        <f t="shared" si="18"/>
        <v>25861.763122366327</v>
      </c>
      <c r="V113">
        <f t="shared" si="19"/>
        <v>99102.811500000011</v>
      </c>
      <c r="Y113" s="1">
        <f t="shared" si="22"/>
        <v>27672086.540932167</v>
      </c>
      <c r="Z113" s="1">
        <f t="shared" si="20"/>
        <v>279.22604941366535</v>
      </c>
    </row>
    <row r="114" spans="12:26">
      <c r="L114">
        <f t="shared" si="16"/>
        <v>3178688.0288904374</v>
      </c>
      <c r="M114">
        <f t="shared" si="17"/>
        <v>21.600000000000012</v>
      </c>
      <c r="O114">
        <v>108</v>
      </c>
      <c r="P114">
        <f t="shared" si="15"/>
        <v>108</v>
      </c>
      <c r="Q114">
        <v>1</v>
      </c>
      <c r="T114">
        <f t="shared" si="21"/>
        <v>926.19450000000006</v>
      </c>
      <c r="U114" s="1">
        <f t="shared" si="18"/>
        <v>29432.296563800137</v>
      </c>
      <c r="V114">
        <f t="shared" si="19"/>
        <v>100029.00600000001</v>
      </c>
      <c r="Y114" s="1">
        <f t="shared" si="22"/>
        <v>31786880.288904376</v>
      </c>
      <c r="Z114" s="1">
        <f t="shared" si="20"/>
        <v>317.77662860015198</v>
      </c>
    </row>
    <row r="115" spans="12:26">
      <c r="L115">
        <f t="shared" si="16"/>
        <v>3651353.7098352131</v>
      </c>
      <c r="M115">
        <f t="shared" si="17"/>
        <v>21.800000000000011</v>
      </c>
      <c r="O115">
        <v>109</v>
      </c>
      <c r="P115">
        <f t="shared" si="15"/>
        <v>109</v>
      </c>
      <c r="Q115">
        <v>1</v>
      </c>
      <c r="T115">
        <f t="shared" si="21"/>
        <v>926.19450000000006</v>
      </c>
      <c r="U115" s="1">
        <f t="shared" si="18"/>
        <v>33498.657888396214</v>
      </c>
      <c r="V115">
        <f t="shared" si="19"/>
        <v>100955.20050000001</v>
      </c>
      <c r="Y115" s="1">
        <f t="shared" si="22"/>
        <v>36513537.098352134</v>
      </c>
      <c r="Z115" s="1">
        <f t="shared" si="20"/>
        <v>361.68059612097085</v>
      </c>
    </row>
    <row r="116" spans="12:26">
      <c r="L116">
        <f t="shared" si="16"/>
        <v>4194304.0000000307</v>
      </c>
      <c r="M116">
        <f t="shared" si="17"/>
        <v>22.000000000000011</v>
      </c>
      <c r="O116" s="3">
        <v>110</v>
      </c>
      <c r="P116">
        <f t="shared" si="15"/>
        <v>110</v>
      </c>
      <c r="Q116">
        <v>4</v>
      </c>
      <c r="T116">
        <f t="shared" si="21"/>
        <v>3704.7780000000002</v>
      </c>
      <c r="U116" s="1">
        <f t="shared" si="18"/>
        <v>38130.036363636362</v>
      </c>
      <c r="V116">
        <f t="shared" si="19"/>
        <v>407525.58</v>
      </c>
      <c r="Y116" s="1">
        <f t="shared" si="22"/>
        <v>41943040.000000305</v>
      </c>
      <c r="Z116" s="1">
        <f t="shared" si="20"/>
        <v>102.92124484553904</v>
      </c>
    </row>
    <row r="117" spans="12:26">
      <c r="L117">
        <f t="shared" si="16"/>
        <v>4817990.1051575188</v>
      </c>
      <c r="M117">
        <f t="shared" si="17"/>
        <v>22.20000000000001</v>
      </c>
      <c r="O117">
        <v>111</v>
      </c>
      <c r="P117">
        <f t="shared" si="15"/>
        <v>111</v>
      </c>
      <c r="Q117">
        <v>1</v>
      </c>
      <c r="T117">
        <f t="shared" si="21"/>
        <v>3704.7780000000002</v>
      </c>
      <c r="U117" s="1">
        <f t="shared" si="18"/>
        <v>43405.31626268012</v>
      </c>
      <c r="V117">
        <f t="shared" si="19"/>
        <v>411230.35800000001</v>
      </c>
      <c r="Y117" s="1">
        <f t="shared" si="22"/>
        <v>48179901.051575184</v>
      </c>
      <c r="Z117" s="1">
        <f t="shared" si="20"/>
        <v>117.16037037220677</v>
      </c>
    </row>
    <row r="118" spans="12:26">
      <c r="L118">
        <f t="shared" si="16"/>
        <v>5534417.3081864351</v>
      </c>
      <c r="M118">
        <f t="shared" si="17"/>
        <v>22.400000000000013</v>
      </c>
      <c r="O118">
        <v>112</v>
      </c>
      <c r="P118">
        <f t="shared" si="15"/>
        <v>112</v>
      </c>
      <c r="Q118">
        <v>1</v>
      </c>
      <c r="T118">
        <f t="shared" si="21"/>
        <v>3704.7780000000002</v>
      </c>
      <c r="U118" s="1">
        <f t="shared" si="18"/>
        <v>49414.440251664237</v>
      </c>
      <c r="V118">
        <f t="shared" si="19"/>
        <v>414935.13600000006</v>
      </c>
      <c r="Y118" s="1">
        <f t="shared" si="22"/>
        <v>55344173.08186435</v>
      </c>
      <c r="Z118" s="1">
        <f t="shared" si="20"/>
        <v>133.38030038956339</v>
      </c>
    </row>
    <row r="119" spans="12:26">
      <c r="L119">
        <f t="shared" si="16"/>
        <v>6357376.0577808768</v>
      </c>
      <c r="M119">
        <f t="shared" si="17"/>
        <v>22.600000000000012</v>
      </c>
      <c r="O119">
        <v>113</v>
      </c>
      <c r="P119">
        <f t="shared" si="15"/>
        <v>113</v>
      </c>
      <c r="Q119">
        <v>1</v>
      </c>
      <c r="T119">
        <f t="shared" si="21"/>
        <v>3704.7780000000002</v>
      </c>
      <c r="U119" s="1">
        <f t="shared" si="18"/>
        <v>56259.965113104692</v>
      </c>
      <c r="V119">
        <f t="shared" si="19"/>
        <v>418639.91400000005</v>
      </c>
      <c r="Y119" s="1">
        <f t="shared" si="22"/>
        <v>63573760.577808768</v>
      </c>
      <c r="Z119" s="1">
        <f t="shared" si="20"/>
        <v>151.85785791511691</v>
      </c>
    </row>
    <row r="120" spans="12:26">
      <c r="L120">
        <f t="shared" si="16"/>
        <v>7302707.4196704291</v>
      </c>
      <c r="M120">
        <f t="shared" si="17"/>
        <v>22.800000000000011</v>
      </c>
      <c r="O120">
        <v>114</v>
      </c>
      <c r="P120">
        <f t="shared" si="15"/>
        <v>114</v>
      </c>
      <c r="Q120">
        <v>1</v>
      </c>
      <c r="T120">
        <f t="shared" si="21"/>
        <v>3704.7780000000002</v>
      </c>
      <c r="U120" s="1">
        <f t="shared" si="18"/>
        <v>64058.83701465241</v>
      </c>
      <c r="V120">
        <f t="shared" si="19"/>
        <v>422344.69200000004</v>
      </c>
      <c r="Y120" s="1">
        <f t="shared" si="22"/>
        <v>73027074.196704298</v>
      </c>
      <c r="Z120" s="1">
        <f t="shared" si="20"/>
        <v>172.90870604028876</v>
      </c>
    </row>
    <row r="121" spans="12:26">
      <c r="L121">
        <f t="shared" si="16"/>
        <v>8388608.0000000652</v>
      </c>
      <c r="M121">
        <f t="shared" si="17"/>
        <v>23.000000000000011</v>
      </c>
      <c r="O121">
        <v>115</v>
      </c>
      <c r="P121">
        <f t="shared" si="15"/>
        <v>115</v>
      </c>
      <c r="Q121">
        <v>1</v>
      </c>
      <c r="T121">
        <f t="shared" si="21"/>
        <v>3704.7780000000002</v>
      </c>
      <c r="U121" s="1">
        <f t="shared" si="18"/>
        <v>72944.417391304349</v>
      </c>
      <c r="V121">
        <f t="shared" si="19"/>
        <v>426049.47000000003</v>
      </c>
      <c r="Y121" s="1">
        <f t="shared" si="22"/>
        <v>83886080.000000656</v>
      </c>
      <c r="Z121" s="1">
        <f t="shared" si="20"/>
        <v>196.89281622624867</v>
      </c>
    </row>
    <row r="122" spans="12:26">
      <c r="L122">
        <f t="shared" si="16"/>
        <v>9635980.2103150431</v>
      </c>
      <c r="M122">
        <f t="shared" si="17"/>
        <v>23.200000000000014</v>
      </c>
      <c r="O122">
        <v>116</v>
      </c>
      <c r="P122">
        <f t="shared" si="15"/>
        <v>116</v>
      </c>
      <c r="Q122">
        <v>1</v>
      </c>
      <c r="T122">
        <f t="shared" si="21"/>
        <v>3704.7780000000002</v>
      </c>
      <c r="U122" s="1">
        <f t="shared" si="18"/>
        <v>83068.794916508516</v>
      </c>
      <c r="V122">
        <f t="shared" si="19"/>
        <v>429754.24800000002</v>
      </c>
      <c r="Y122" s="1">
        <f t="shared" si="22"/>
        <v>96359802.103150427</v>
      </c>
      <c r="Z122" s="1">
        <f t="shared" si="20"/>
        <v>224.22070881577517</v>
      </c>
    </row>
    <row r="123" spans="12:26">
      <c r="L123">
        <f t="shared" si="16"/>
        <v>11068834.616372872</v>
      </c>
      <c r="M123">
        <f t="shared" si="17"/>
        <v>23.400000000000013</v>
      </c>
      <c r="O123">
        <v>117</v>
      </c>
      <c r="P123">
        <f t="shared" si="15"/>
        <v>117</v>
      </c>
      <c r="Q123">
        <v>1</v>
      </c>
      <c r="T123">
        <f t="shared" si="21"/>
        <v>3704.7780000000002</v>
      </c>
      <c r="U123" s="1">
        <f t="shared" si="18"/>
        <v>94605.424071562316</v>
      </c>
      <c r="V123">
        <f t="shared" si="19"/>
        <v>433459.02600000001</v>
      </c>
      <c r="Y123" s="1">
        <f t="shared" si="22"/>
        <v>110688346.16372871</v>
      </c>
      <c r="Z123" s="1">
        <f t="shared" si="20"/>
        <v>255.36057510480521</v>
      </c>
    </row>
    <row r="124" spans="12:26">
      <c r="L124">
        <f t="shared" si="16"/>
        <v>12714752.115561755</v>
      </c>
      <c r="M124">
        <f t="shared" si="17"/>
        <v>23.600000000000016</v>
      </c>
      <c r="O124">
        <v>118</v>
      </c>
      <c r="P124">
        <f t="shared" si="15"/>
        <v>118</v>
      </c>
      <c r="Q124">
        <v>1</v>
      </c>
      <c r="T124">
        <f t="shared" si="21"/>
        <v>3704.7780000000002</v>
      </c>
      <c r="U124" s="1">
        <f t="shared" si="18"/>
        <v>107752.13657255664</v>
      </c>
      <c r="V124">
        <f t="shared" si="19"/>
        <v>437163.804</v>
      </c>
      <c r="Y124" s="1">
        <f t="shared" si="22"/>
        <v>127147521.15561755</v>
      </c>
      <c r="Z124" s="1">
        <f t="shared" si="20"/>
        <v>290.84640583742737</v>
      </c>
    </row>
    <row r="125" spans="12:26">
      <c r="L125">
        <f t="shared" si="16"/>
        <v>14605414.839340866</v>
      </c>
      <c r="M125">
        <f t="shared" si="17"/>
        <v>23.800000000000011</v>
      </c>
      <c r="O125">
        <v>119</v>
      </c>
      <c r="P125">
        <f t="shared" si="15"/>
        <v>119</v>
      </c>
      <c r="Q125">
        <v>1</v>
      </c>
      <c r="T125">
        <f t="shared" si="21"/>
        <v>3704.7780000000002</v>
      </c>
      <c r="U125" s="1">
        <f t="shared" si="18"/>
        <v>122734.57848185506</v>
      </c>
      <c r="V125">
        <f t="shared" si="19"/>
        <v>440868.58200000005</v>
      </c>
      <c r="Y125" s="1">
        <f t="shared" si="22"/>
        <v>146054148.39340866</v>
      </c>
      <c r="Z125" s="1">
        <f t="shared" si="20"/>
        <v>331.28726871584746</v>
      </c>
    </row>
    <row r="126" spans="12:26">
      <c r="L126">
        <f t="shared" si="16"/>
        <v>16777216.000000134</v>
      </c>
      <c r="M126">
        <f t="shared" si="17"/>
        <v>24.000000000000014</v>
      </c>
      <c r="O126" s="3">
        <v>120</v>
      </c>
      <c r="P126">
        <f t="shared" si="15"/>
        <v>120</v>
      </c>
      <c r="Q126">
        <v>2</v>
      </c>
      <c r="R126" t="s">
        <v>22</v>
      </c>
      <c r="T126">
        <f t="shared" si="21"/>
        <v>7409.5560000000005</v>
      </c>
      <c r="U126" s="1">
        <f t="shared" si="18"/>
        <v>139810.13333333333</v>
      </c>
      <c r="V126">
        <f t="shared" si="19"/>
        <v>889146.72000000009</v>
      </c>
      <c r="Y126" s="1">
        <f t="shared" si="22"/>
        <v>167772160.00000134</v>
      </c>
      <c r="Z126" s="1">
        <f t="shared" si="20"/>
        <v>188.68894888348834</v>
      </c>
    </row>
    <row r="127" spans="12:26">
      <c r="L127">
        <f t="shared" si="16"/>
        <v>19271960.420630097</v>
      </c>
      <c r="M127">
        <f t="shared" si="17"/>
        <v>24.20000000000001</v>
      </c>
      <c r="O127">
        <v>121</v>
      </c>
      <c r="P127">
        <f t="shared" si="15"/>
        <v>121</v>
      </c>
      <c r="Q127">
        <v>2</v>
      </c>
      <c r="R127" t="s">
        <v>26</v>
      </c>
      <c r="T127">
        <f t="shared" si="21"/>
        <v>14819.112000000001</v>
      </c>
      <c r="U127" s="1">
        <f t="shared" si="18"/>
        <v>159272.40017049538</v>
      </c>
      <c r="V127">
        <f t="shared" si="19"/>
        <v>1793112.5520000001</v>
      </c>
      <c r="Y127" s="1">
        <f t="shared" si="22"/>
        <v>192719604.20630097</v>
      </c>
      <c r="Z127" s="1">
        <f t="shared" si="20"/>
        <v>107.47769513483443</v>
      </c>
    </row>
    <row r="128" spans="12:26">
      <c r="L128">
        <f t="shared" si="16"/>
        <v>22137669.232745752</v>
      </c>
      <c r="M128">
        <f t="shared" si="17"/>
        <v>24.400000000000013</v>
      </c>
      <c r="O128">
        <v>122</v>
      </c>
      <c r="P128">
        <f t="shared" si="15"/>
        <v>122</v>
      </c>
      <c r="Q128">
        <v>1</v>
      </c>
      <c r="T128">
        <f t="shared" si="21"/>
        <v>14819.112000000001</v>
      </c>
      <c r="U128" s="1">
        <f t="shared" si="18"/>
        <v>181456.30518643951</v>
      </c>
      <c r="V128">
        <f t="shared" si="19"/>
        <v>1807931.6640000001</v>
      </c>
      <c r="Y128" s="1">
        <f t="shared" si="22"/>
        <v>221376692.32745752</v>
      </c>
      <c r="Z128" s="1">
        <f t="shared" si="20"/>
        <v>122.44748888222222</v>
      </c>
    </row>
    <row r="129" spans="12:26">
      <c r="L129">
        <f t="shared" si="16"/>
        <v>25429504.231123522</v>
      </c>
      <c r="M129">
        <f t="shared" si="17"/>
        <v>24.600000000000012</v>
      </c>
      <c r="O129">
        <v>123</v>
      </c>
      <c r="P129">
        <f t="shared" si="15"/>
        <v>123</v>
      </c>
      <c r="Q129">
        <v>1</v>
      </c>
      <c r="T129">
        <f t="shared" si="21"/>
        <v>14819.112000000001</v>
      </c>
      <c r="U129" s="1">
        <f t="shared" si="18"/>
        <v>206743.93683840102</v>
      </c>
      <c r="V129">
        <f t="shared" si="19"/>
        <v>1822750.7760000001</v>
      </c>
      <c r="Y129" s="1">
        <f t="shared" si="22"/>
        <v>254295042.31123522</v>
      </c>
      <c r="Z129" s="1">
        <f t="shared" si="20"/>
        <v>139.5116906049449</v>
      </c>
    </row>
    <row r="130" spans="12:26">
      <c r="L130">
        <f t="shared" si="16"/>
        <v>29210829.678681735</v>
      </c>
      <c r="M130">
        <f t="shared" si="17"/>
        <v>24.800000000000015</v>
      </c>
      <c r="O130">
        <v>124</v>
      </c>
      <c r="P130">
        <f t="shared" si="15"/>
        <v>124</v>
      </c>
      <c r="Q130">
        <v>1</v>
      </c>
      <c r="T130">
        <f t="shared" si="21"/>
        <v>14819.112000000001</v>
      </c>
      <c r="U130" s="1">
        <f t="shared" si="18"/>
        <v>235571.20708614073</v>
      </c>
      <c r="V130">
        <f t="shared" si="19"/>
        <v>1837569.888</v>
      </c>
      <c r="Y130" s="1">
        <f t="shared" si="22"/>
        <v>292108296.78681737</v>
      </c>
      <c r="Z130" s="1">
        <f t="shared" si="20"/>
        <v>158.96445555316879</v>
      </c>
    </row>
    <row r="131" spans="12:26">
      <c r="L131">
        <f t="shared" si="16"/>
        <v>33554432.000000276</v>
      </c>
      <c r="M131">
        <f t="shared" si="17"/>
        <v>25.000000000000011</v>
      </c>
      <c r="O131">
        <v>125</v>
      </c>
      <c r="P131">
        <f t="shared" si="15"/>
        <v>125</v>
      </c>
      <c r="Q131">
        <v>1</v>
      </c>
      <c r="T131">
        <f t="shared" si="21"/>
        <v>14819.112000000001</v>
      </c>
      <c r="U131" s="1">
        <f t="shared" si="18"/>
        <v>268435.45600000001</v>
      </c>
      <c r="V131">
        <f t="shared" si="19"/>
        <v>1852389.0000000002</v>
      </c>
      <c r="Y131" s="1">
        <f t="shared" si="22"/>
        <v>335544320.00000274</v>
      </c>
      <c r="Z131" s="1">
        <f t="shared" si="20"/>
        <v>181.14139092814884</v>
      </c>
    </row>
    <row r="132" spans="12:26">
      <c r="L132">
        <f t="shared" si="16"/>
        <v>38543920.841260195</v>
      </c>
      <c r="M132">
        <f t="shared" si="17"/>
        <v>25.200000000000014</v>
      </c>
      <c r="O132">
        <v>126</v>
      </c>
      <c r="P132">
        <f t="shared" si="15"/>
        <v>126</v>
      </c>
      <c r="Q132">
        <v>1</v>
      </c>
      <c r="T132">
        <f t="shared" si="21"/>
        <v>14819.112000000001</v>
      </c>
      <c r="U132" s="1">
        <f t="shared" si="18"/>
        <v>305904.1336607933</v>
      </c>
      <c r="V132">
        <f t="shared" si="19"/>
        <v>1867208.1120000002</v>
      </c>
      <c r="Y132" s="1">
        <f t="shared" si="22"/>
        <v>385439208.41260195</v>
      </c>
      <c r="Z132" s="1">
        <f t="shared" si="20"/>
        <v>206.42541446531692</v>
      </c>
    </row>
    <row r="133" spans="12:26">
      <c r="L133">
        <f t="shared" si="16"/>
        <v>44275338.465491526</v>
      </c>
      <c r="M133">
        <f t="shared" si="17"/>
        <v>25.400000000000013</v>
      </c>
      <c r="O133">
        <v>127</v>
      </c>
      <c r="P133">
        <f t="shared" si="15"/>
        <v>127</v>
      </c>
      <c r="Q133">
        <v>1</v>
      </c>
      <c r="T133">
        <f t="shared" si="21"/>
        <v>14819.112000000001</v>
      </c>
      <c r="U133" s="1">
        <f t="shared" si="18"/>
        <v>348624.71232670214</v>
      </c>
      <c r="V133">
        <f t="shared" si="19"/>
        <v>1882027.2240000002</v>
      </c>
      <c r="Y133" s="1">
        <f t="shared" si="22"/>
        <v>442753384.65491527</v>
      </c>
      <c r="Z133" s="1">
        <f t="shared" si="20"/>
        <v>235.25344320678926</v>
      </c>
    </row>
    <row r="134" spans="12:26">
      <c r="L134">
        <f t="shared" si="16"/>
        <v>50859008.462247066</v>
      </c>
      <c r="M134">
        <f t="shared" si="17"/>
        <v>25.600000000000016</v>
      </c>
      <c r="O134">
        <v>128</v>
      </c>
      <c r="P134">
        <f t="shared" ref="P134:P197" si="23">$AB$1*O134</f>
        <v>128</v>
      </c>
      <c r="Q134">
        <v>1</v>
      </c>
      <c r="T134">
        <f t="shared" si="21"/>
        <v>14819.112000000001</v>
      </c>
      <c r="U134" s="1">
        <f t="shared" si="18"/>
        <v>397336.0036113013</v>
      </c>
      <c r="V134">
        <f t="shared" si="19"/>
        <v>1896846.3360000001</v>
      </c>
      <c r="Y134" s="1">
        <f t="shared" si="22"/>
        <v>508590084.62247068</v>
      </c>
      <c r="Z134" s="1">
        <f t="shared" si="20"/>
        <v>268.12403038137859</v>
      </c>
    </row>
    <row r="135" spans="12:26">
      <c r="L135">
        <f t="shared" ref="L135:L198" si="24">POWER($D$9,O135)</f>
        <v>58421659.357363492</v>
      </c>
      <c r="M135">
        <f t="shared" ref="M135:M198" si="25">LOG(L135,2)</f>
        <v>25.800000000000011</v>
      </c>
      <c r="O135">
        <v>129</v>
      </c>
      <c r="P135">
        <f t="shared" si="23"/>
        <v>129</v>
      </c>
      <c r="Q135">
        <v>1</v>
      </c>
      <c r="T135">
        <f t="shared" si="21"/>
        <v>14819.112000000001</v>
      </c>
      <c r="U135" s="1">
        <f t="shared" ref="U135:U198" si="26">POWER(2,0.2*O135)/O135</f>
        <v>452881.08028963581</v>
      </c>
      <c r="V135">
        <f t="shared" ref="V135:V198" si="27">P135*T135</f>
        <v>1911665.4480000001</v>
      </c>
      <c r="Y135" s="1">
        <f t="shared" si="22"/>
        <v>584216593.57363486</v>
      </c>
      <c r="Z135" s="1">
        <f t="shared" ref="Z135:Z198" si="28">Y135/V135</f>
        <v>305.60608509446411</v>
      </c>
    </row>
    <row r="136" spans="12:26">
      <c r="L136">
        <f t="shared" si="24"/>
        <v>67108864.000000581</v>
      </c>
      <c r="M136">
        <f t="shared" si="25"/>
        <v>26.000000000000014</v>
      </c>
      <c r="O136" s="3">
        <v>130</v>
      </c>
      <c r="P136">
        <f t="shared" si="23"/>
        <v>130</v>
      </c>
      <c r="Q136">
        <v>4</v>
      </c>
      <c r="T136">
        <f t="shared" ref="T136:T199" si="29">Q136*T135</f>
        <v>59276.448000000004</v>
      </c>
      <c r="U136" s="1">
        <f t="shared" si="26"/>
        <v>516222.0307692308</v>
      </c>
      <c r="V136">
        <f t="shared" si="27"/>
        <v>7705938.2400000002</v>
      </c>
      <c r="Y136" s="1">
        <f t="shared" ref="Y136:Y199" si="30">$Z$1*POWER($P$1,O136)</f>
        <v>671088640.00000584</v>
      </c>
      <c r="Z136" s="1">
        <f t="shared" si="28"/>
        <v>87.087207176994696</v>
      </c>
    </row>
    <row r="137" spans="12:26">
      <c r="L137">
        <f t="shared" si="24"/>
        <v>77087841.682520419</v>
      </c>
      <c r="M137">
        <f t="shared" si="25"/>
        <v>26.200000000000014</v>
      </c>
      <c r="O137">
        <v>131</v>
      </c>
      <c r="P137">
        <f t="shared" si="23"/>
        <v>131</v>
      </c>
      <c r="Q137">
        <v>1</v>
      </c>
      <c r="T137">
        <f t="shared" si="29"/>
        <v>59276.448000000004</v>
      </c>
      <c r="U137" s="1">
        <f t="shared" si="26"/>
        <v>588456.8067367922</v>
      </c>
      <c r="V137">
        <f t="shared" si="27"/>
        <v>7765214.6880000001</v>
      </c>
      <c r="Y137" s="1">
        <f t="shared" si="30"/>
        <v>770878416.82520413</v>
      </c>
      <c r="Z137" s="1">
        <f t="shared" si="28"/>
        <v>99.273290926068483</v>
      </c>
    </row>
    <row r="138" spans="12:26">
      <c r="L138">
        <f t="shared" si="24"/>
        <v>88550676.930983081</v>
      </c>
      <c r="M138">
        <f t="shared" si="25"/>
        <v>26.400000000000013</v>
      </c>
      <c r="O138">
        <v>132</v>
      </c>
      <c r="P138">
        <f t="shared" si="23"/>
        <v>132</v>
      </c>
      <c r="Q138">
        <v>1</v>
      </c>
      <c r="T138">
        <f t="shared" si="29"/>
        <v>59276.448000000004</v>
      </c>
      <c r="U138" s="1">
        <f t="shared" si="26"/>
        <v>670838.4615983523</v>
      </c>
      <c r="V138">
        <f t="shared" si="27"/>
        <v>7824491.1360000009</v>
      </c>
      <c r="Y138" s="1">
        <f t="shared" si="30"/>
        <v>885506769.30983078</v>
      </c>
      <c r="Z138" s="1">
        <f t="shared" si="28"/>
        <v>113.17116396690243</v>
      </c>
    </row>
    <row r="139" spans="12:26">
      <c r="L139">
        <f t="shared" si="24"/>
        <v>101718016.92449416</v>
      </c>
      <c r="M139">
        <f t="shared" si="25"/>
        <v>26.600000000000012</v>
      </c>
      <c r="O139">
        <v>133</v>
      </c>
      <c r="P139">
        <f t="shared" si="23"/>
        <v>133</v>
      </c>
      <c r="Q139">
        <v>1</v>
      </c>
      <c r="T139">
        <f t="shared" si="29"/>
        <v>59276.448000000004</v>
      </c>
      <c r="U139" s="1">
        <f t="shared" si="26"/>
        <v>764797.11973303242</v>
      </c>
      <c r="V139">
        <f t="shared" si="27"/>
        <v>7883767.5840000007</v>
      </c>
      <c r="Y139" s="1">
        <f t="shared" si="30"/>
        <v>1017180169.2449416</v>
      </c>
      <c r="Z139" s="1">
        <f t="shared" si="28"/>
        <v>129.0220898075807</v>
      </c>
    </row>
    <row r="140" spans="12:26">
      <c r="L140">
        <f t="shared" si="24"/>
        <v>116843318.71472701</v>
      </c>
      <c r="M140">
        <f t="shared" si="25"/>
        <v>26.800000000000015</v>
      </c>
      <c r="O140">
        <v>134</v>
      </c>
      <c r="P140">
        <f t="shared" si="23"/>
        <v>134</v>
      </c>
      <c r="Q140">
        <v>1</v>
      </c>
      <c r="T140">
        <f t="shared" si="29"/>
        <v>59276.448000000004</v>
      </c>
      <c r="U140" s="1">
        <f t="shared" si="26"/>
        <v>871965.06503526738</v>
      </c>
      <c r="V140">
        <f t="shared" si="27"/>
        <v>7943044.0320000006</v>
      </c>
      <c r="Y140" s="1">
        <f t="shared" si="30"/>
        <v>1168433187.1472702</v>
      </c>
      <c r="Z140" s="1">
        <f t="shared" si="28"/>
        <v>147.10143648203689</v>
      </c>
    </row>
    <row r="141" spans="12:26">
      <c r="L141">
        <f t="shared" si="24"/>
        <v>134217728.00000122</v>
      </c>
      <c r="M141">
        <f t="shared" si="25"/>
        <v>27.000000000000011</v>
      </c>
      <c r="O141">
        <v>135</v>
      </c>
      <c r="P141">
        <f t="shared" si="23"/>
        <v>135</v>
      </c>
      <c r="Q141">
        <v>1</v>
      </c>
      <c r="T141">
        <f t="shared" si="29"/>
        <v>59276.448000000004</v>
      </c>
      <c r="U141" s="1">
        <f t="shared" si="26"/>
        <v>994205.39259259263</v>
      </c>
      <c r="V141">
        <f t="shared" si="27"/>
        <v>8002320.4800000004</v>
      </c>
      <c r="Y141" s="1">
        <f t="shared" si="30"/>
        <v>1342177280.0000122</v>
      </c>
      <c r="Z141" s="1">
        <f t="shared" si="28"/>
        <v>167.72351011865649</v>
      </c>
    </row>
    <row r="142" spans="12:26">
      <c r="L142">
        <f t="shared" si="24"/>
        <v>154175683.3650409</v>
      </c>
      <c r="M142">
        <f t="shared" si="25"/>
        <v>27.200000000000014</v>
      </c>
      <c r="O142">
        <v>136</v>
      </c>
      <c r="P142">
        <f t="shared" si="23"/>
        <v>136</v>
      </c>
      <c r="Q142">
        <v>1</v>
      </c>
      <c r="T142">
        <f t="shared" si="29"/>
        <v>59276.448000000004</v>
      </c>
      <c r="U142" s="1">
        <f t="shared" si="26"/>
        <v>1133644.730625293</v>
      </c>
      <c r="V142">
        <f t="shared" si="27"/>
        <v>8061596.9280000003</v>
      </c>
      <c r="Y142" s="1">
        <f t="shared" si="30"/>
        <v>1541756833.650409</v>
      </c>
      <c r="Z142" s="1">
        <f t="shared" si="28"/>
        <v>191.24707516639671</v>
      </c>
    </row>
    <row r="143" spans="12:26">
      <c r="L143">
        <f t="shared" si="24"/>
        <v>177101353.86196622</v>
      </c>
      <c r="M143">
        <f t="shared" si="25"/>
        <v>27.400000000000013</v>
      </c>
      <c r="O143">
        <v>137</v>
      </c>
      <c r="P143">
        <f t="shared" si="23"/>
        <v>137</v>
      </c>
      <c r="Q143">
        <v>1</v>
      </c>
      <c r="T143">
        <f t="shared" si="29"/>
        <v>59276.448000000004</v>
      </c>
      <c r="U143" s="1">
        <f t="shared" si="26"/>
        <v>1292710.6121311293</v>
      </c>
      <c r="V143">
        <f t="shared" si="27"/>
        <v>8120873.3760000002</v>
      </c>
      <c r="Y143" s="1">
        <f t="shared" si="30"/>
        <v>1771013538.6196623</v>
      </c>
      <c r="Z143" s="1">
        <f t="shared" si="28"/>
        <v>218.08165903111137</v>
      </c>
    </row>
    <row r="144" spans="12:26">
      <c r="L144">
        <f t="shared" si="24"/>
        <v>203436033.84898841</v>
      </c>
      <c r="M144">
        <f t="shared" si="25"/>
        <v>27.600000000000016</v>
      </c>
      <c r="O144">
        <v>138</v>
      </c>
      <c r="P144">
        <f t="shared" si="23"/>
        <v>138</v>
      </c>
      <c r="Q144">
        <v>1</v>
      </c>
      <c r="T144">
        <f t="shared" si="29"/>
        <v>59276.448000000004</v>
      </c>
      <c r="U144" s="1">
        <f t="shared" si="26"/>
        <v>1474174.1583259876</v>
      </c>
      <c r="V144">
        <f t="shared" si="27"/>
        <v>8180149.824000001</v>
      </c>
      <c r="Y144" s="1">
        <f t="shared" si="30"/>
        <v>2034360338.4898841</v>
      </c>
      <c r="Z144" s="1">
        <f t="shared" si="28"/>
        <v>248.69475281751073</v>
      </c>
    </row>
    <row r="145" spans="12:26">
      <c r="L145">
        <f t="shared" si="24"/>
        <v>233686637.42945412</v>
      </c>
      <c r="M145">
        <f t="shared" si="25"/>
        <v>27.800000000000011</v>
      </c>
      <c r="O145">
        <v>139</v>
      </c>
      <c r="P145">
        <f t="shared" si="23"/>
        <v>139</v>
      </c>
      <c r="Q145">
        <v>1</v>
      </c>
      <c r="T145">
        <f t="shared" si="29"/>
        <v>59276.448000000004</v>
      </c>
      <c r="U145" s="1">
        <f t="shared" si="26"/>
        <v>1681198.830427713</v>
      </c>
      <c r="V145">
        <f t="shared" si="27"/>
        <v>8239426.2720000008</v>
      </c>
      <c r="Y145" s="1">
        <f t="shared" si="30"/>
        <v>2336866374.2945414</v>
      </c>
      <c r="Z145" s="1">
        <f t="shared" si="28"/>
        <v>283.62003580709279</v>
      </c>
    </row>
    <row r="146" spans="12:26">
      <c r="L146">
        <f t="shared" si="24"/>
        <v>268435456.0000025</v>
      </c>
      <c r="M146">
        <f t="shared" si="25"/>
        <v>28.000000000000014</v>
      </c>
      <c r="O146" s="3">
        <v>140</v>
      </c>
      <c r="P146">
        <f t="shared" si="23"/>
        <v>140</v>
      </c>
      <c r="Q146">
        <v>1.69</v>
      </c>
      <c r="R146" t="s">
        <v>23</v>
      </c>
      <c r="S146" t="s">
        <v>21</v>
      </c>
      <c r="T146">
        <f t="shared" si="29"/>
        <v>100177.19712</v>
      </c>
      <c r="U146" s="1">
        <f t="shared" si="26"/>
        <v>1917396.1142857142</v>
      </c>
      <c r="V146">
        <f t="shared" si="27"/>
        <v>14024807.596799999</v>
      </c>
      <c r="Y146" s="1">
        <f t="shared" si="30"/>
        <v>2684354560.0000248</v>
      </c>
      <c r="Z146" s="1">
        <f t="shared" si="28"/>
        <v>191.40045533405439</v>
      </c>
    </row>
    <row r="147" spans="12:26">
      <c r="L147">
        <f t="shared" si="24"/>
        <v>308351366.73008186</v>
      </c>
      <c r="M147">
        <f t="shared" si="25"/>
        <v>28.200000000000014</v>
      </c>
      <c r="O147">
        <v>141</v>
      </c>
      <c r="P147">
        <f t="shared" si="23"/>
        <v>141</v>
      </c>
      <c r="Q147">
        <v>1</v>
      </c>
      <c r="T147">
        <f t="shared" si="29"/>
        <v>100177.19712</v>
      </c>
      <c r="U147" s="1">
        <f t="shared" si="26"/>
        <v>2186889.1257452425</v>
      </c>
      <c r="V147">
        <f t="shared" si="27"/>
        <v>14124984.793919999</v>
      </c>
      <c r="Y147" s="1">
        <f t="shared" si="30"/>
        <v>3083513667.3008184</v>
      </c>
      <c r="Z147" s="1">
        <f t="shared" si="28"/>
        <v>218.30208756246557</v>
      </c>
    </row>
    <row r="148" spans="12:26">
      <c r="L148">
        <f t="shared" si="24"/>
        <v>354202707.7239325</v>
      </c>
      <c r="M148">
        <f t="shared" si="25"/>
        <v>28.400000000000016</v>
      </c>
      <c r="O148">
        <v>142</v>
      </c>
      <c r="P148">
        <f t="shared" si="23"/>
        <v>142</v>
      </c>
      <c r="Q148">
        <v>1</v>
      </c>
      <c r="T148">
        <f t="shared" si="29"/>
        <v>100177.19712</v>
      </c>
      <c r="U148" s="1">
        <f t="shared" si="26"/>
        <v>2494385.2656614794</v>
      </c>
      <c r="V148">
        <f t="shared" si="27"/>
        <v>14225161.991039999</v>
      </c>
      <c r="Y148" s="1">
        <f t="shared" si="30"/>
        <v>3542027077.239325</v>
      </c>
      <c r="Z148" s="1">
        <f t="shared" si="28"/>
        <v>248.99731050306079</v>
      </c>
    </row>
    <row r="149" spans="12:26">
      <c r="L149">
        <f t="shared" si="24"/>
        <v>406872067.69797689</v>
      </c>
      <c r="M149">
        <f t="shared" si="25"/>
        <v>28.600000000000012</v>
      </c>
      <c r="O149">
        <v>143</v>
      </c>
      <c r="P149">
        <f t="shared" si="23"/>
        <v>143</v>
      </c>
      <c r="Q149">
        <v>1</v>
      </c>
      <c r="T149">
        <f t="shared" si="29"/>
        <v>100177.19712</v>
      </c>
      <c r="U149" s="1">
        <f t="shared" si="26"/>
        <v>2845259.2146711419</v>
      </c>
      <c r="V149">
        <f t="shared" si="27"/>
        <v>14325339.18816</v>
      </c>
      <c r="Y149" s="1">
        <f t="shared" si="30"/>
        <v>4068720676.9797688</v>
      </c>
      <c r="Z149" s="1">
        <f t="shared" si="28"/>
        <v>284.02264152618437</v>
      </c>
    </row>
    <row r="150" spans="12:26">
      <c r="L150">
        <f t="shared" si="24"/>
        <v>467373274.85890841</v>
      </c>
      <c r="M150">
        <f t="shared" si="25"/>
        <v>28.800000000000015</v>
      </c>
      <c r="O150">
        <v>144</v>
      </c>
      <c r="P150">
        <f t="shared" si="23"/>
        <v>144</v>
      </c>
      <c r="Q150">
        <v>1</v>
      </c>
      <c r="T150">
        <f t="shared" si="29"/>
        <v>100177.19712</v>
      </c>
      <c r="U150" s="1">
        <f t="shared" si="26"/>
        <v>3245647.742075718</v>
      </c>
      <c r="V150">
        <f t="shared" si="27"/>
        <v>14425516.38528</v>
      </c>
      <c r="Y150" s="1">
        <f t="shared" si="30"/>
        <v>4673732748.5890846</v>
      </c>
      <c r="Z150" s="1">
        <f t="shared" si="28"/>
        <v>323.99067206760287</v>
      </c>
    </row>
    <row r="151" spans="12:26">
      <c r="L151">
        <f t="shared" si="24"/>
        <v>536870912.00000525</v>
      </c>
      <c r="M151">
        <f t="shared" si="25"/>
        <v>29.000000000000018</v>
      </c>
      <c r="O151">
        <v>145</v>
      </c>
      <c r="P151">
        <f t="shared" si="23"/>
        <v>145</v>
      </c>
      <c r="Q151">
        <v>1</v>
      </c>
      <c r="T151">
        <f t="shared" si="29"/>
        <v>100177.19712</v>
      </c>
      <c r="U151" s="1">
        <f t="shared" si="26"/>
        <v>3702558.0137931034</v>
      </c>
      <c r="V151">
        <f t="shared" si="27"/>
        <v>14525693.5824</v>
      </c>
      <c r="Y151" s="1">
        <f t="shared" si="30"/>
        <v>5368709120.0000525</v>
      </c>
      <c r="Z151" s="1">
        <f t="shared" si="28"/>
        <v>369.60087926576034</v>
      </c>
    </row>
    <row r="152" spans="12:26">
      <c r="L152">
        <f t="shared" si="24"/>
        <v>616702733.46016395</v>
      </c>
      <c r="M152">
        <f t="shared" si="25"/>
        <v>29.200000000000014</v>
      </c>
      <c r="O152">
        <v>146</v>
      </c>
      <c r="P152">
        <f t="shared" si="23"/>
        <v>146</v>
      </c>
      <c r="Q152">
        <v>1</v>
      </c>
      <c r="T152">
        <f t="shared" si="29"/>
        <v>100177.19712</v>
      </c>
      <c r="U152" s="1">
        <f t="shared" si="26"/>
        <v>4223991.3250695858</v>
      </c>
      <c r="V152">
        <f t="shared" si="27"/>
        <v>14625870.779519999</v>
      </c>
      <c r="Y152" s="1">
        <f t="shared" si="30"/>
        <v>6167027334.6016397</v>
      </c>
      <c r="Z152" s="1">
        <f t="shared" si="28"/>
        <v>421.65197734668027</v>
      </c>
    </row>
    <row r="153" spans="12:26">
      <c r="L153">
        <f t="shared" si="24"/>
        <v>708405415.44786537</v>
      </c>
      <c r="M153">
        <f t="shared" si="25"/>
        <v>29.400000000000016</v>
      </c>
      <c r="O153">
        <v>147</v>
      </c>
      <c r="P153">
        <f t="shared" si="23"/>
        <v>147</v>
      </c>
      <c r="Q153">
        <v>1</v>
      </c>
      <c r="T153">
        <f t="shared" si="29"/>
        <v>100177.19712</v>
      </c>
      <c r="U153" s="1">
        <f t="shared" si="26"/>
        <v>4819084.4588289727</v>
      </c>
      <c r="V153">
        <f t="shared" si="27"/>
        <v>14726047.976639999</v>
      </c>
      <c r="Y153" s="1">
        <f t="shared" si="30"/>
        <v>7084054154.4786539</v>
      </c>
      <c r="Z153" s="1">
        <f t="shared" si="28"/>
        <v>481.05602845489318</v>
      </c>
    </row>
    <row r="154" spans="12:26">
      <c r="L154">
        <f t="shared" si="24"/>
        <v>813744135.39595413</v>
      </c>
      <c r="M154">
        <f t="shared" si="25"/>
        <v>29.600000000000016</v>
      </c>
      <c r="O154">
        <v>148</v>
      </c>
      <c r="P154">
        <f t="shared" si="23"/>
        <v>148</v>
      </c>
      <c r="Q154">
        <v>1</v>
      </c>
      <c r="T154">
        <f t="shared" si="29"/>
        <v>100177.19712</v>
      </c>
      <c r="U154" s="1">
        <f t="shared" si="26"/>
        <v>5498271.1851077387</v>
      </c>
      <c r="V154">
        <f t="shared" si="27"/>
        <v>14826225.173759999</v>
      </c>
      <c r="Y154" s="1">
        <f t="shared" si="30"/>
        <v>8137441353.9595413</v>
      </c>
      <c r="Z154" s="1">
        <f t="shared" si="28"/>
        <v>548.85456403032958</v>
      </c>
    </row>
    <row r="155" spans="12:26">
      <c r="L155">
        <f t="shared" si="24"/>
        <v>934746549.71781695</v>
      </c>
      <c r="M155">
        <f t="shared" si="25"/>
        <v>29.800000000000018</v>
      </c>
      <c r="O155">
        <v>149</v>
      </c>
      <c r="P155">
        <f t="shared" si="23"/>
        <v>149</v>
      </c>
      <c r="Q155">
        <v>1</v>
      </c>
      <c r="T155">
        <f t="shared" si="29"/>
        <v>100177.19712</v>
      </c>
      <c r="U155" s="1">
        <f t="shared" si="26"/>
        <v>6273466.7766295876</v>
      </c>
      <c r="V155">
        <f t="shared" si="27"/>
        <v>14926402.37088</v>
      </c>
      <c r="Y155" s="1">
        <f t="shared" si="30"/>
        <v>9347465497.1781693</v>
      </c>
      <c r="Z155" s="1">
        <f t="shared" si="28"/>
        <v>626.23700372798407</v>
      </c>
    </row>
    <row r="156" spans="12:26">
      <c r="L156">
        <f t="shared" si="24"/>
        <v>1073741824.0000107</v>
      </c>
      <c r="M156">
        <f t="shared" si="25"/>
        <v>30.000000000000014</v>
      </c>
      <c r="N156" t="s">
        <v>30</v>
      </c>
      <c r="O156" s="3">
        <v>150</v>
      </c>
      <c r="P156">
        <f t="shared" si="23"/>
        <v>150</v>
      </c>
      <c r="Q156">
        <v>4</v>
      </c>
      <c r="T156">
        <f t="shared" si="29"/>
        <v>400708.78847999999</v>
      </c>
      <c r="U156" s="1">
        <f t="shared" si="26"/>
        <v>7158278.8266666671</v>
      </c>
      <c r="V156">
        <f t="shared" si="27"/>
        <v>60106318.272</v>
      </c>
      <c r="Y156" s="1">
        <f t="shared" si="30"/>
        <v>10737418240.000107</v>
      </c>
      <c r="Z156" s="1">
        <f t="shared" si="28"/>
        <v>178.64042497845088</v>
      </c>
    </row>
    <row r="157" spans="12:26">
      <c r="L157">
        <f t="shared" si="24"/>
        <v>1233405466.9203284</v>
      </c>
      <c r="M157">
        <f t="shared" si="25"/>
        <v>30.200000000000017</v>
      </c>
      <c r="O157">
        <v>151</v>
      </c>
      <c r="P157">
        <f t="shared" si="23"/>
        <v>151</v>
      </c>
      <c r="Q157">
        <v>1</v>
      </c>
      <c r="T157">
        <f t="shared" si="29"/>
        <v>400708.78847999999</v>
      </c>
      <c r="U157" s="1">
        <f t="shared" si="26"/>
        <v>8168248.1253001122</v>
      </c>
      <c r="V157">
        <f t="shared" si="27"/>
        <v>60507027.060479999</v>
      </c>
      <c r="Y157" s="1">
        <f t="shared" si="30"/>
        <v>12334054669.203283</v>
      </c>
      <c r="Z157" s="1">
        <f t="shared" si="28"/>
        <v>203.84499567091171</v>
      </c>
    </row>
    <row r="158" spans="12:26">
      <c r="L158">
        <f t="shared" si="24"/>
        <v>1416810830.895731</v>
      </c>
      <c r="M158">
        <f t="shared" si="25"/>
        <v>30.400000000000016</v>
      </c>
      <c r="O158">
        <v>152</v>
      </c>
      <c r="P158">
        <f t="shared" si="23"/>
        <v>152</v>
      </c>
      <c r="Q158">
        <v>1</v>
      </c>
      <c r="T158">
        <f t="shared" si="29"/>
        <v>400708.78847999999</v>
      </c>
      <c r="U158" s="1">
        <f t="shared" si="26"/>
        <v>9321123.8874718118</v>
      </c>
      <c r="V158">
        <f t="shared" si="27"/>
        <v>60907735.848959997</v>
      </c>
      <c r="Y158" s="1">
        <f t="shared" si="30"/>
        <v>14168108308.95731</v>
      </c>
      <c r="Z158" s="1">
        <f t="shared" si="28"/>
        <v>232.61590849628061</v>
      </c>
    </row>
    <row r="159" spans="12:26">
      <c r="L159">
        <f t="shared" si="24"/>
        <v>1627488270.791909</v>
      </c>
      <c r="M159">
        <f t="shared" si="25"/>
        <v>30.600000000000019</v>
      </c>
      <c r="O159">
        <v>153</v>
      </c>
      <c r="P159">
        <f t="shared" si="23"/>
        <v>153</v>
      </c>
      <c r="Q159">
        <v>1</v>
      </c>
      <c r="T159">
        <f t="shared" si="29"/>
        <v>400708.78847999999</v>
      </c>
      <c r="U159" s="1">
        <f t="shared" si="26"/>
        <v>10637178.240469893</v>
      </c>
      <c r="V159">
        <f t="shared" si="27"/>
        <v>61308444.637439996</v>
      </c>
      <c r="Y159" s="1">
        <f t="shared" si="30"/>
        <v>16274882707.91909</v>
      </c>
      <c r="Z159" s="1">
        <f t="shared" si="28"/>
        <v>265.45907018460395</v>
      </c>
    </row>
    <row r="160" spans="12:26">
      <c r="L160">
        <f t="shared" si="24"/>
        <v>1869493099.4356346</v>
      </c>
      <c r="M160">
        <f t="shared" si="25"/>
        <v>30.800000000000015</v>
      </c>
      <c r="O160">
        <v>154</v>
      </c>
      <c r="P160">
        <f t="shared" si="23"/>
        <v>154</v>
      </c>
      <c r="Q160">
        <v>1</v>
      </c>
      <c r="T160">
        <f t="shared" si="29"/>
        <v>400708.78847999999</v>
      </c>
      <c r="U160" s="1">
        <f t="shared" si="26"/>
        <v>12139565.580750739</v>
      </c>
      <c r="V160">
        <f t="shared" si="27"/>
        <v>61709153.425919995</v>
      </c>
      <c r="Y160" s="1">
        <f t="shared" si="30"/>
        <v>18694930994.356346</v>
      </c>
      <c r="Z160" s="1">
        <f t="shared" si="28"/>
        <v>302.95231673853789</v>
      </c>
    </row>
    <row r="161" spans="12:26">
      <c r="L161">
        <f t="shared" si="24"/>
        <v>2147483648.0000219</v>
      </c>
      <c r="M161">
        <f t="shared" si="25"/>
        <v>31.000000000000018</v>
      </c>
      <c r="O161">
        <v>155</v>
      </c>
      <c r="P161">
        <f t="shared" si="23"/>
        <v>155</v>
      </c>
      <c r="Q161">
        <v>1</v>
      </c>
      <c r="T161">
        <f t="shared" si="29"/>
        <v>400708.78847999999</v>
      </c>
      <c r="U161" s="1">
        <f t="shared" si="26"/>
        <v>13854733.212903226</v>
      </c>
      <c r="V161">
        <f t="shared" si="27"/>
        <v>62109862.214400001</v>
      </c>
      <c r="Y161" s="1">
        <f t="shared" si="30"/>
        <v>21474836480.000221</v>
      </c>
      <c r="Z161" s="1">
        <f t="shared" si="28"/>
        <v>345.75566124861473</v>
      </c>
    </row>
    <row r="162" spans="12:26">
      <c r="L162">
        <f t="shared" si="24"/>
        <v>2466810933.8406577</v>
      </c>
      <c r="M162">
        <f t="shared" si="25"/>
        <v>31.200000000000014</v>
      </c>
      <c r="O162">
        <v>156</v>
      </c>
      <c r="P162">
        <f t="shared" si="23"/>
        <v>156</v>
      </c>
      <c r="Q162">
        <v>1</v>
      </c>
      <c r="T162">
        <f t="shared" si="29"/>
        <v>400708.78847999999</v>
      </c>
      <c r="U162" s="1">
        <f t="shared" si="26"/>
        <v>15812890.601542555</v>
      </c>
      <c r="V162">
        <f t="shared" si="27"/>
        <v>62510571.00288</v>
      </c>
      <c r="Y162" s="1">
        <f t="shared" si="30"/>
        <v>24668109338.406578</v>
      </c>
      <c r="Z162" s="1">
        <f t="shared" si="28"/>
        <v>394.62300443984208</v>
      </c>
    </row>
    <row r="163" spans="12:26">
      <c r="L163">
        <f t="shared" si="24"/>
        <v>2833621661.7914634</v>
      </c>
      <c r="M163">
        <f t="shared" si="25"/>
        <v>31.400000000000016</v>
      </c>
      <c r="O163">
        <v>157</v>
      </c>
      <c r="P163">
        <f t="shared" si="23"/>
        <v>157</v>
      </c>
      <c r="Q163">
        <v>1</v>
      </c>
      <c r="T163">
        <f t="shared" si="29"/>
        <v>400708.78847999999</v>
      </c>
      <c r="U163" s="1">
        <f t="shared" si="26"/>
        <v>18048545.616505962</v>
      </c>
      <c r="V163">
        <f t="shared" si="27"/>
        <v>62911279.791359998</v>
      </c>
      <c r="Y163" s="1">
        <f t="shared" si="30"/>
        <v>28336216617.914635</v>
      </c>
      <c r="Z163" s="1">
        <f t="shared" si="28"/>
        <v>450.41551708833981</v>
      </c>
    </row>
    <row r="164" spans="12:26">
      <c r="L164">
        <f t="shared" si="24"/>
        <v>3254976541.583818</v>
      </c>
      <c r="M164">
        <f t="shared" si="25"/>
        <v>31.600000000000016</v>
      </c>
      <c r="O164">
        <v>158</v>
      </c>
      <c r="P164">
        <f t="shared" si="23"/>
        <v>158</v>
      </c>
      <c r="Q164">
        <v>1</v>
      </c>
      <c r="T164">
        <f t="shared" si="29"/>
        <v>400708.78847999999</v>
      </c>
      <c r="U164" s="1">
        <f t="shared" si="26"/>
        <v>20601117.351796087</v>
      </c>
      <c r="V164">
        <f t="shared" si="27"/>
        <v>63311988.579839997</v>
      </c>
      <c r="Y164" s="1">
        <f t="shared" si="30"/>
        <v>32549765415.838181</v>
      </c>
      <c r="Z164" s="1">
        <f t="shared" si="28"/>
        <v>514.11693339549879</v>
      </c>
    </row>
    <row r="165" spans="12:26">
      <c r="L165">
        <f t="shared" si="24"/>
        <v>3738986198.8712707</v>
      </c>
      <c r="M165">
        <f t="shared" si="25"/>
        <v>31.800000000000018</v>
      </c>
      <c r="O165">
        <v>159</v>
      </c>
      <c r="P165">
        <f t="shared" si="23"/>
        <v>159</v>
      </c>
      <c r="Q165">
        <v>1</v>
      </c>
      <c r="T165">
        <f t="shared" si="29"/>
        <v>400708.78847999999</v>
      </c>
      <c r="U165" s="1">
        <f t="shared" si="26"/>
        <v>23515636.470888268</v>
      </c>
      <c r="V165">
        <f t="shared" si="27"/>
        <v>63712697.368319996</v>
      </c>
      <c r="Y165" s="1">
        <f t="shared" si="30"/>
        <v>37389861988.712708</v>
      </c>
      <c r="Z165" s="1">
        <f t="shared" si="28"/>
        <v>586.85102865075294</v>
      </c>
    </row>
    <row r="166" spans="12:26">
      <c r="L166">
        <f t="shared" si="24"/>
        <v>4294967296.0000458</v>
      </c>
      <c r="M166">
        <f t="shared" si="25"/>
        <v>32.000000000000014</v>
      </c>
      <c r="O166" s="3">
        <v>160</v>
      </c>
      <c r="P166">
        <f t="shared" si="23"/>
        <v>160</v>
      </c>
      <c r="Q166">
        <v>4</v>
      </c>
      <c r="T166">
        <f t="shared" si="29"/>
        <v>1602835.15392</v>
      </c>
      <c r="U166" s="1">
        <f t="shared" si="26"/>
        <v>26843545.600000001</v>
      </c>
      <c r="V166">
        <f t="shared" si="27"/>
        <v>256453624.62720001</v>
      </c>
      <c r="Y166" s="1">
        <f t="shared" si="30"/>
        <v>42949672960.000458</v>
      </c>
      <c r="Z166" s="1">
        <f t="shared" si="28"/>
        <v>167.47539841729781</v>
      </c>
    </row>
    <row r="167" spans="12:26">
      <c r="L167">
        <f t="shared" si="24"/>
        <v>4933621867.6813173</v>
      </c>
      <c r="M167">
        <f t="shared" si="25"/>
        <v>32.200000000000017</v>
      </c>
      <c r="O167">
        <v>161</v>
      </c>
      <c r="P167">
        <f t="shared" si="23"/>
        <v>161</v>
      </c>
      <c r="Q167">
        <v>1</v>
      </c>
      <c r="T167">
        <f t="shared" si="29"/>
        <v>1602835.15392</v>
      </c>
      <c r="U167" s="1">
        <f t="shared" si="26"/>
        <v>30643614.084976826</v>
      </c>
      <c r="V167">
        <f t="shared" si="27"/>
        <v>258056459.78112</v>
      </c>
      <c r="Y167" s="1">
        <f t="shared" si="30"/>
        <v>49336218676.813171</v>
      </c>
      <c r="Z167" s="1">
        <f t="shared" si="28"/>
        <v>191.18381581557571</v>
      </c>
    </row>
    <row r="168" spans="12:26">
      <c r="L168">
        <f t="shared" si="24"/>
        <v>5667243323.5829287</v>
      </c>
      <c r="M168">
        <f t="shared" si="25"/>
        <v>32.400000000000013</v>
      </c>
      <c r="O168">
        <v>162</v>
      </c>
      <c r="P168">
        <f t="shared" si="23"/>
        <v>162</v>
      </c>
      <c r="Q168">
        <v>1</v>
      </c>
      <c r="T168">
        <f t="shared" si="29"/>
        <v>1602835.15392</v>
      </c>
      <c r="U168" s="1">
        <f t="shared" si="26"/>
        <v>34982983.478906564</v>
      </c>
      <c r="V168">
        <f t="shared" si="27"/>
        <v>259659294.93504</v>
      </c>
      <c r="Y168" s="1">
        <f t="shared" si="30"/>
        <v>56672433235.829285</v>
      </c>
      <c r="Z168" s="1">
        <f t="shared" si="28"/>
        <v>218.25690179897953</v>
      </c>
    </row>
    <row r="169" spans="12:26">
      <c r="L169">
        <f t="shared" si="24"/>
        <v>6509953083.1676407</v>
      </c>
      <c r="M169">
        <f t="shared" si="25"/>
        <v>32.600000000000016</v>
      </c>
      <c r="O169">
        <v>163</v>
      </c>
      <c r="P169">
        <f t="shared" si="23"/>
        <v>163</v>
      </c>
      <c r="Q169">
        <v>1</v>
      </c>
      <c r="T169">
        <f t="shared" si="29"/>
        <v>1602835.15392</v>
      </c>
      <c r="U169" s="1">
        <f t="shared" si="26"/>
        <v>39938362.473420709</v>
      </c>
      <c r="V169">
        <f t="shared" si="27"/>
        <v>261262130.08895999</v>
      </c>
      <c r="Y169" s="1">
        <f t="shared" si="30"/>
        <v>65099530831.676407</v>
      </c>
      <c r="Z169" s="1">
        <f t="shared" si="28"/>
        <v>249.17323765794131</v>
      </c>
    </row>
    <row r="170" spans="12:26">
      <c r="L170">
        <f t="shared" si="24"/>
        <v>7477972397.7425442</v>
      </c>
      <c r="M170">
        <f t="shared" si="25"/>
        <v>32.800000000000018</v>
      </c>
      <c r="O170">
        <v>164</v>
      </c>
      <c r="P170">
        <f t="shared" si="23"/>
        <v>164</v>
      </c>
      <c r="Q170">
        <v>1</v>
      </c>
      <c r="T170">
        <f t="shared" si="29"/>
        <v>1602835.15392</v>
      </c>
      <c r="U170" s="1">
        <f t="shared" si="26"/>
        <v>45597392.669161491</v>
      </c>
      <c r="V170">
        <f t="shared" si="27"/>
        <v>262864965.24287999</v>
      </c>
      <c r="Y170" s="1">
        <f t="shared" si="30"/>
        <v>74779723977.425446</v>
      </c>
      <c r="Z170" s="1">
        <f t="shared" si="28"/>
        <v>284.4796144983834</v>
      </c>
    </row>
    <row r="171" spans="12:26">
      <c r="L171">
        <f t="shared" si="24"/>
        <v>8589934592.0000935</v>
      </c>
      <c r="M171">
        <f t="shared" si="25"/>
        <v>33.000000000000021</v>
      </c>
      <c r="O171">
        <v>165</v>
      </c>
      <c r="P171">
        <f t="shared" si="23"/>
        <v>165</v>
      </c>
      <c r="Q171">
        <v>1</v>
      </c>
      <c r="T171">
        <f t="shared" si="29"/>
        <v>1602835.15392</v>
      </c>
      <c r="U171" s="1">
        <f t="shared" si="26"/>
        <v>52060209.648484848</v>
      </c>
      <c r="V171">
        <f t="shared" si="27"/>
        <v>264467800.39679998</v>
      </c>
      <c r="Y171" s="1">
        <f t="shared" si="30"/>
        <v>85899345920.000931</v>
      </c>
      <c r="Z171" s="1">
        <f t="shared" si="28"/>
        <v>324.80077268809282</v>
      </c>
    </row>
    <row r="172" spans="12:26">
      <c r="L172">
        <f t="shared" si="24"/>
        <v>9867243735.3626366</v>
      </c>
      <c r="M172">
        <f t="shared" si="25"/>
        <v>33.200000000000017</v>
      </c>
      <c r="O172">
        <v>166</v>
      </c>
      <c r="P172">
        <f t="shared" si="23"/>
        <v>166</v>
      </c>
      <c r="Q172">
        <v>1</v>
      </c>
      <c r="T172">
        <f t="shared" si="29"/>
        <v>1602835.15392</v>
      </c>
      <c r="U172" s="1">
        <f t="shared" si="26"/>
        <v>59441227.321461186</v>
      </c>
      <c r="V172">
        <f t="shared" si="27"/>
        <v>266070635.55072001</v>
      </c>
      <c r="Y172" s="1">
        <f t="shared" si="30"/>
        <v>98672437353.626373</v>
      </c>
      <c r="Z172" s="1">
        <f t="shared" si="28"/>
        <v>370.85053429286387</v>
      </c>
    </row>
    <row r="173" spans="12:26">
      <c r="L173">
        <f t="shared" si="24"/>
        <v>11334486647.165861</v>
      </c>
      <c r="M173">
        <f t="shared" si="25"/>
        <v>33.40000000000002</v>
      </c>
      <c r="O173">
        <v>167</v>
      </c>
      <c r="P173">
        <f t="shared" si="23"/>
        <v>167</v>
      </c>
      <c r="Q173">
        <v>1</v>
      </c>
      <c r="T173">
        <f t="shared" si="29"/>
        <v>1602835.15392</v>
      </c>
      <c r="U173" s="1">
        <f t="shared" si="26"/>
        <v>67871177.527938366</v>
      </c>
      <c r="V173">
        <f t="shared" si="27"/>
        <v>267673470.70464</v>
      </c>
      <c r="Y173" s="1">
        <f t="shared" si="30"/>
        <v>113344866471.65862</v>
      </c>
      <c r="Z173" s="1">
        <f t="shared" si="28"/>
        <v>423.44452804113411</v>
      </c>
    </row>
    <row r="174" spans="12:26">
      <c r="L174">
        <f t="shared" si="24"/>
        <v>13019906166.335283</v>
      </c>
      <c r="M174">
        <f t="shared" si="25"/>
        <v>33.600000000000016</v>
      </c>
      <c r="O174">
        <v>168</v>
      </c>
      <c r="P174">
        <f t="shared" si="23"/>
        <v>168</v>
      </c>
      <c r="Q174">
        <v>1</v>
      </c>
      <c r="T174">
        <f t="shared" si="29"/>
        <v>1602835.15392</v>
      </c>
      <c r="U174" s="1">
        <f t="shared" si="26"/>
        <v>77499441.466280535</v>
      </c>
      <c r="V174">
        <f t="shared" si="27"/>
        <v>269276305.85855997</v>
      </c>
      <c r="Y174" s="1">
        <f t="shared" si="30"/>
        <v>130199061663.35283</v>
      </c>
      <c r="Z174" s="1">
        <f t="shared" si="28"/>
        <v>483.51473497910052</v>
      </c>
    </row>
    <row r="175" spans="12:26">
      <c r="L175">
        <f t="shared" si="24"/>
        <v>14955944795.485094</v>
      </c>
      <c r="M175">
        <f t="shared" si="25"/>
        <v>33.800000000000018</v>
      </c>
      <c r="O175">
        <v>169</v>
      </c>
      <c r="P175">
        <f t="shared" si="23"/>
        <v>169</v>
      </c>
      <c r="Q175">
        <v>1</v>
      </c>
      <c r="T175">
        <f t="shared" si="29"/>
        <v>1602835.15392</v>
      </c>
      <c r="U175" s="1">
        <f t="shared" si="26"/>
        <v>88496714.766183078</v>
      </c>
      <c r="V175">
        <f t="shared" si="27"/>
        <v>270879141.01248002</v>
      </c>
      <c r="Y175" s="1">
        <f t="shared" si="30"/>
        <v>149559447954.85095</v>
      </c>
      <c r="Z175" s="1">
        <f t="shared" si="28"/>
        <v>552.1261157128389</v>
      </c>
    </row>
    <row r="176" spans="12:26">
      <c r="L176">
        <f t="shared" si="24"/>
        <v>17179869184.000195</v>
      </c>
      <c r="M176">
        <f t="shared" si="25"/>
        <v>34.000000000000014</v>
      </c>
      <c r="O176" s="3">
        <v>170</v>
      </c>
      <c r="P176">
        <f t="shared" si="23"/>
        <v>170</v>
      </c>
      <c r="Q176">
        <v>3</v>
      </c>
      <c r="T176">
        <f t="shared" si="29"/>
        <v>4808505.4617599994</v>
      </c>
      <c r="U176" s="1">
        <f t="shared" si="26"/>
        <v>101058054.02352941</v>
      </c>
      <c r="V176">
        <f t="shared" si="27"/>
        <v>817445928.49919987</v>
      </c>
      <c r="Y176" s="1">
        <f t="shared" si="30"/>
        <v>171798691840.00195</v>
      </c>
      <c r="Z176" s="1">
        <f t="shared" si="28"/>
        <v>210.16520585700135</v>
      </c>
    </row>
    <row r="177" spans="12:26">
      <c r="L177">
        <f t="shared" si="24"/>
        <v>19734487470.725281</v>
      </c>
      <c r="M177">
        <f t="shared" si="25"/>
        <v>34.200000000000017</v>
      </c>
      <c r="O177">
        <v>171</v>
      </c>
      <c r="P177">
        <f t="shared" si="23"/>
        <v>171</v>
      </c>
      <c r="Q177">
        <v>1</v>
      </c>
      <c r="T177">
        <f t="shared" si="29"/>
        <v>4808505.4617599994</v>
      </c>
      <c r="U177" s="1">
        <f t="shared" si="26"/>
        <v>115406359.47792444</v>
      </c>
      <c r="V177">
        <f t="shared" si="27"/>
        <v>822254433.96095991</v>
      </c>
      <c r="Y177" s="1">
        <f t="shared" si="30"/>
        <v>197344874707.25281</v>
      </c>
      <c r="Z177" s="1">
        <f t="shared" si="28"/>
        <v>240.00463427920246</v>
      </c>
    </row>
    <row r="178" spans="12:26">
      <c r="L178">
        <f t="shared" si="24"/>
        <v>22668973294.33173</v>
      </c>
      <c r="M178">
        <f t="shared" si="25"/>
        <v>34.400000000000013</v>
      </c>
      <c r="O178">
        <v>172</v>
      </c>
      <c r="P178">
        <f t="shared" si="23"/>
        <v>172</v>
      </c>
      <c r="Q178">
        <v>1</v>
      </c>
      <c r="T178">
        <f t="shared" si="29"/>
        <v>4808505.4617599994</v>
      </c>
      <c r="U178" s="1">
        <f t="shared" si="26"/>
        <v>131796356.36239219</v>
      </c>
      <c r="V178">
        <f t="shared" si="27"/>
        <v>827062939.42271996</v>
      </c>
      <c r="Y178" s="1">
        <f t="shared" si="30"/>
        <v>226689732943.31729</v>
      </c>
      <c r="Z178" s="1">
        <f t="shared" si="28"/>
        <v>274.09006272430008</v>
      </c>
    </row>
    <row r="179" spans="12:26">
      <c r="L179">
        <f t="shared" si="24"/>
        <v>26039812332.670574</v>
      </c>
      <c r="M179">
        <f t="shared" si="25"/>
        <v>34.600000000000016</v>
      </c>
      <c r="O179">
        <v>173</v>
      </c>
      <c r="P179">
        <f t="shared" si="23"/>
        <v>173</v>
      </c>
      <c r="Q179">
        <v>1</v>
      </c>
      <c r="T179">
        <f t="shared" si="29"/>
        <v>4808505.4617599994</v>
      </c>
      <c r="U179" s="1">
        <f t="shared" si="26"/>
        <v>150519146.43162027</v>
      </c>
      <c r="V179">
        <f t="shared" si="27"/>
        <v>831871444.88447988</v>
      </c>
      <c r="Y179" s="1">
        <f t="shared" si="30"/>
        <v>260398123326.70575</v>
      </c>
      <c r="Z179" s="1">
        <f t="shared" si="28"/>
        <v>313.02688044889754</v>
      </c>
    </row>
    <row r="180" spans="12:26">
      <c r="L180">
        <f t="shared" si="24"/>
        <v>29911889590.970196</v>
      </c>
      <c r="M180">
        <f t="shared" si="25"/>
        <v>34.800000000000018</v>
      </c>
      <c r="O180">
        <v>174</v>
      </c>
      <c r="P180">
        <f t="shared" si="23"/>
        <v>174</v>
      </c>
      <c r="Q180">
        <v>1</v>
      </c>
      <c r="T180">
        <f t="shared" si="29"/>
        <v>4808505.4617599994</v>
      </c>
      <c r="U180" s="1">
        <f t="shared" si="26"/>
        <v>171907411.44235599</v>
      </c>
      <c r="V180">
        <f t="shared" si="27"/>
        <v>836679950.34623992</v>
      </c>
      <c r="Y180" s="1">
        <f t="shared" si="30"/>
        <v>299118895909.70197</v>
      </c>
      <c r="Z180" s="1">
        <f t="shared" si="28"/>
        <v>357.50694848839009</v>
      </c>
    </row>
    <row r="181" spans="12:26">
      <c r="L181">
        <f t="shared" si="24"/>
        <v>34359738368.000397</v>
      </c>
      <c r="M181">
        <f t="shared" si="25"/>
        <v>35.000000000000021</v>
      </c>
      <c r="O181">
        <v>175</v>
      </c>
      <c r="P181">
        <f t="shared" si="23"/>
        <v>175</v>
      </c>
      <c r="Q181">
        <v>1</v>
      </c>
      <c r="T181">
        <f t="shared" si="29"/>
        <v>4808505.4617599994</v>
      </c>
      <c r="U181" s="1">
        <f t="shared" si="26"/>
        <v>196341362.10285714</v>
      </c>
      <c r="V181">
        <f t="shared" si="27"/>
        <v>841488455.80799985</v>
      </c>
      <c r="Y181" s="1">
        <f t="shared" si="30"/>
        <v>343597383680.00397</v>
      </c>
      <c r="Z181" s="1">
        <f t="shared" si="28"/>
        <v>408.32097137931703</v>
      </c>
    </row>
    <row r="182" spans="12:26">
      <c r="L182">
        <f t="shared" si="24"/>
        <v>39468974941.450569</v>
      </c>
      <c r="M182">
        <f t="shared" si="25"/>
        <v>35.200000000000017</v>
      </c>
      <c r="O182">
        <v>176</v>
      </c>
      <c r="P182">
        <f t="shared" si="23"/>
        <v>176</v>
      </c>
      <c r="Q182">
        <v>1</v>
      </c>
      <c r="T182">
        <f t="shared" si="29"/>
        <v>4808505.4617599994</v>
      </c>
      <c r="U182" s="1">
        <f t="shared" si="26"/>
        <v>224255539.44005731</v>
      </c>
      <c r="V182">
        <f t="shared" si="27"/>
        <v>846296961.26975989</v>
      </c>
      <c r="Y182" s="1">
        <f t="shared" si="30"/>
        <v>394689749414.50568</v>
      </c>
      <c r="Z182" s="1">
        <f t="shared" si="28"/>
        <v>466.37264161072301</v>
      </c>
    </row>
    <row r="183" spans="12:26">
      <c r="L183">
        <f t="shared" si="24"/>
        <v>45337946588.663475</v>
      </c>
      <c r="M183">
        <f t="shared" si="25"/>
        <v>35.40000000000002</v>
      </c>
      <c r="O183">
        <v>177</v>
      </c>
      <c r="P183">
        <f t="shared" si="23"/>
        <v>177</v>
      </c>
      <c r="Q183">
        <v>1</v>
      </c>
      <c r="T183">
        <f t="shared" si="29"/>
        <v>4808505.4617599994</v>
      </c>
      <c r="U183" s="1">
        <f t="shared" si="26"/>
        <v>256146590.89640018</v>
      </c>
      <c r="V183">
        <f t="shared" si="27"/>
        <v>851105466.73151994</v>
      </c>
      <c r="Y183" s="1">
        <f t="shared" si="30"/>
        <v>453379465886.63477</v>
      </c>
      <c r="Z183" s="1">
        <f t="shared" si="28"/>
        <v>532.69481117039129</v>
      </c>
    </row>
    <row r="184" spans="12:26">
      <c r="L184">
        <f t="shared" si="24"/>
        <v>52079624665.341171</v>
      </c>
      <c r="M184">
        <f t="shared" si="25"/>
        <v>35.600000000000016</v>
      </c>
      <c r="O184">
        <v>178</v>
      </c>
      <c r="P184">
        <f t="shared" si="23"/>
        <v>178</v>
      </c>
      <c r="Q184">
        <v>1</v>
      </c>
      <c r="T184">
        <f t="shared" si="29"/>
        <v>4808505.4617599994</v>
      </c>
      <c r="U184" s="1">
        <f t="shared" si="26"/>
        <v>292582161.04123896</v>
      </c>
      <c r="V184">
        <f t="shared" si="27"/>
        <v>855913972.19327986</v>
      </c>
      <c r="Y184" s="1">
        <f t="shared" si="30"/>
        <v>520796246653.41174</v>
      </c>
      <c r="Z184" s="1">
        <f t="shared" si="28"/>
        <v>608.46798109729548</v>
      </c>
    </row>
    <row r="185" spans="12:26">
      <c r="L185">
        <f t="shared" si="24"/>
        <v>59823779181.940414</v>
      </c>
      <c r="M185">
        <f t="shared" si="25"/>
        <v>35.800000000000018</v>
      </c>
      <c r="O185">
        <v>179</v>
      </c>
      <c r="P185">
        <f t="shared" si="23"/>
        <v>179</v>
      </c>
      <c r="Q185">
        <v>1</v>
      </c>
      <c r="T185">
        <f t="shared" si="29"/>
        <v>4808505.4617599994</v>
      </c>
      <c r="U185" s="1">
        <f t="shared" si="26"/>
        <v>334211056.88234514</v>
      </c>
      <c r="V185">
        <f t="shared" si="27"/>
        <v>860722477.65503991</v>
      </c>
      <c r="Y185" s="1">
        <f t="shared" si="30"/>
        <v>598237791819.40417</v>
      </c>
      <c r="Z185" s="1">
        <f t="shared" si="28"/>
        <v>695.04144175396539</v>
      </c>
    </row>
    <row r="186" spans="12:26">
      <c r="L186">
        <f t="shared" si="24"/>
        <v>68719476736.000824</v>
      </c>
      <c r="M186">
        <f t="shared" si="25"/>
        <v>36.000000000000014</v>
      </c>
      <c r="O186" s="3">
        <v>180</v>
      </c>
      <c r="P186">
        <f t="shared" si="23"/>
        <v>180</v>
      </c>
      <c r="Q186">
        <v>4</v>
      </c>
      <c r="T186">
        <f t="shared" si="29"/>
        <v>19234021.847039998</v>
      </c>
      <c r="U186" s="1">
        <f t="shared" si="26"/>
        <v>381774870.75555557</v>
      </c>
      <c r="V186">
        <f t="shared" si="27"/>
        <v>3462123932.4671993</v>
      </c>
      <c r="Y186" s="1">
        <f t="shared" si="30"/>
        <v>687194767360.0083</v>
      </c>
      <c r="Z186" s="1">
        <f t="shared" si="28"/>
        <v>198.48936108716811</v>
      </c>
    </row>
    <row r="187" spans="12:26">
      <c r="L187">
        <f t="shared" si="24"/>
        <v>78937949882.901169</v>
      </c>
      <c r="M187">
        <f t="shared" si="25"/>
        <v>36.200000000000017</v>
      </c>
      <c r="O187">
        <v>181</v>
      </c>
      <c r="P187">
        <f t="shared" si="23"/>
        <v>181</v>
      </c>
      <c r="Q187">
        <v>1</v>
      </c>
      <c r="T187">
        <f t="shared" si="29"/>
        <v>19234021.847039998</v>
      </c>
      <c r="U187" s="1">
        <f t="shared" si="26"/>
        <v>436121270.07127255</v>
      </c>
      <c r="V187">
        <f t="shared" si="27"/>
        <v>3481357954.3142395</v>
      </c>
      <c r="Y187" s="1">
        <f t="shared" si="30"/>
        <v>789379498829.01172</v>
      </c>
      <c r="Z187" s="1">
        <f t="shared" si="28"/>
        <v>226.74470973339032</v>
      </c>
    </row>
    <row r="188" spans="12:26">
      <c r="L188">
        <f t="shared" si="24"/>
        <v>90675893177.326965</v>
      </c>
      <c r="M188">
        <f t="shared" si="25"/>
        <v>36.400000000000013</v>
      </c>
      <c r="O188">
        <v>182</v>
      </c>
      <c r="P188">
        <f t="shared" si="23"/>
        <v>182</v>
      </c>
      <c r="Q188">
        <v>1</v>
      </c>
      <c r="T188">
        <f t="shared" si="29"/>
        <v>19234021.847039998</v>
      </c>
      <c r="U188" s="1">
        <f t="shared" si="26"/>
        <v>498219193.28201008</v>
      </c>
      <c r="V188">
        <f t="shared" si="27"/>
        <v>3500591976.1612797</v>
      </c>
      <c r="Y188" s="1">
        <f t="shared" si="30"/>
        <v>906758931773.26965</v>
      </c>
      <c r="Z188" s="1">
        <f t="shared" si="28"/>
        <v>259.03016916802</v>
      </c>
    </row>
    <row r="189" spans="12:26">
      <c r="L189">
        <f t="shared" si="24"/>
        <v>104159249330.68239</v>
      </c>
      <c r="M189">
        <f t="shared" si="25"/>
        <v>36.600000000000016</v>
      </c>
      <c r="O189">
        <v>183</v>
      </c>
      <c r="P189">
        <f t="shared" si="23"/>
        <v>183</v>
      </c>
      <c r="Q189">
        <v>1</v>
      </c>
      <c r="T189">
        <f t="shared" si="29"/>
        <v>19234021.847039998</v>
      </c>
      <c r="U189" s="1">
        <f t="shared" si="26"/>
        <v>569176225.85071719</v>
      </c>
      <c r="V189">
        <f t="shared" si="27"/>
        <v>3519825998.0083194</v>
      </c>
      <c r="Y189" s="1">
        <f t="shared" si="30"/>
        <v>1041592493306.8239</v>
      </c>
      <c r="Z189" s="1">
        <f t="shared" si="28"/>
        <v>295.92158643529683</v>
      </c>
    </row>
    <row r="190" spans="12:26">
      <c r="L190">
        <f t="shared" si="24"/>
        <v>119647558363.88087</v>
      </c>
      <c r="M190">
        <f t="shared" si="25"/>
        <v>36.800000000000018</v>
      </c>
      <c r="O190">
        <v>184</v>
      </c>
      <c r="P190">
        <f t="shared" si="23"/>
        <v>184</v>
      </c>
      <c r="Q190">
        <v>1</v>
      </c>
      <c r="T190">
        <f t="shared" si="29"/>
        <v>19234021.847039998</v>
      </c>
      <c r="U190" s="1">
        <f t="shared" si="26"/>
        <v>650258469.36891186</v>
      </c>
      <c r="V190">
        <f t="shared" si="27"/>
        <v>3539060019.8553596</v>
      </c>
      <c r="Y190" s="1">
        <f t="shared" si="30"/>
        <v>1196475583638.8088</v>
      </c>
      <c r="Z190" s="1">
        <f t="shared" si="28"/>
        <v>338.0772230270648</v>
      </c>
    </row>
    <row r="191" spans="12:26">
      <c r="L191">
        <f t="shared" si="24"/>
        <v>137438953472.00174</v>
      </c>
      <c r="M191">
        <f t="shared" si="25"/>
        <v>37.000000000000021</v>
      </c>
      <c r="O191">
        <v>185</v>
      </c>
      <c r="P191">
        <f t="shared" si="23"/>
        <v>185</v>
      </c>
      <c r="Q191">
        <v>1</v>
      </c>
      <c r="T191">
        <f t="shared" si="29"/>
        <v>19234021.847039998</v>
      </c>
      <c r="U191" s="1">
        <f t="shared" si="26"/>
        <v>742913262.01081085</v>
      </c>
      <c r="V191">
        <f t="shared" si="27"/>
        <v>3558294041.7023997</v>
      </c>
      <c r="Y191" s="1">
        <f t="shared" si="30"/>
        <v>1374389534720.0173</v>
      </c>
      <c r="Z191" s="1">
        <f t="shared" si="28"/>
        <v>386.24956752097592</v>
      </c>
    </row>
    <row r="192" spans="12:26">
      <c r="L192">
        <f t="shared" si="24"/>
        <v>157875899765.80237</v>
      </c>
      <c r="M192">
        <f t="shared" si="25"/>
        <v>37.200000000000024</v>
      </c>
      <c r="O192">
        <v>186</v>
      </c>
      <c r="P192">
        <f t="shared" si="23"/>
        <v>186</v>
      </c>
      <c r="Q192">
        <v>1</v>
      </c>
      <c r="T192">
        <f t="shared" si="29"/>
        <v>19234021.847039998</v>
      </c>
      <c r="U192" s="1">
        <f t="shared" si="26"/>
        <v>848795160.03118491</v>
      </c>
      <c r="V192">
        <f t="shared" si="27"/>
        <v>3577528063.5494394</v>
      </c>
      <c r="Y192" s="1">
        <f t="shared" si="30"/>
        <v>1578758997658.0237</v>
      </c>
      <c r="Z192" s="1">
        <f t="shared" si="28"/>
        <v>441.29884367466292</v>
      </c>
    </row>
    <row r="193" spans="12:26">
      <c r="L193">
        <f t="shared" si="24"/>
        <v>181351786354.65399</v>
      </c>
      <c r="M193">
        <f t="shared" si="25"/>
        <v>37.40000000000002</v>
      </c>
      <c r="O193">
        <v>187</v>
      </c>
      <c r="P193">
        <f t="shared" si="23"/>
        <v>187</v>
      </c>
      <c r="Q193">
        <v>1</v>
      </c>
      <c r="T193">
        <f t="shared" si="29"/>
        <v>19234021.847039998</v>
      </c>
      <c r="U193" s="1">
        <f t="shared" si="26"/>
        <v>969795648.95535493</v>
      </c>
      <c r="V193">
        <f t="shared" si="27"/>
        <v>3596762085.3964796</v>
      </c>
      <c r="Y193" s="1">
        <f t="shared" si="30"/>
        <v>1813517863546.54</v>
      </c>
      <c r="Z193" s="1">
        <f t="shared" si="28"/>
        <v>504.20845763186799</v>
      </c>
    </row>
    <row r="194" spans="12:26">
      <c r="L194">
        <f t="shared" si="24"/>
        <v>208318498661.36481</v>
      </c>
      <c r="M194">
        <f t="shared" si="25"/>
        <v>37.600000000000023</v>
      </c>
      <c r="O194">
        <v>188</v>
      </c>
      <c r="P194">
        <f t="shared" si="23"/>
        <v>188</v>
      </c>
      <c r="Q194">
        <v>1</v>
      </c>
      <c r="T194">
        <f t="shared" si="29"/>
        <v>19234021.847039998</v>
      </c>
      <c r="U194" s="1">
        <f t="shared" si="26"/>
        <v>1108077120.5391605</v>
      </c>
      <c r="V194">
        <f t="shared" si="27"/>
        <v>3615996107.2435198</v>
      </c>
      <c r="Y194" s="1">
        <f t="shared" si="30"/>
        <v>2083184986613.6479</v>
      </c>
      <c r="Z194" s="1">
        <f t="shared" si="28"/>
        <v>576.10266295382257</v>
      </c>
    </row>
    <row r="195" spans="12:26">
      <c r="L195">
        <f t="shared" si="24"/>
        <v>239295116727.76178</v>
      </c>
      <c r="M195">
        <f t="shared" si="25"/>
        <v>37.800000000000018</v>
      </c>
      <c r="O195">
        <v>189</v>
      </c>
      <c r="P195">
        <f t="shared" si="23"/>
        <v>189</v>
      </c>
      <c r="Q195">
        <v>1</v>
      </c>
      <c r="T195">
        <f t="shared" si="29"/>
        <v>19234021.847039998</v>
      </c>
      <c r="U195" s="1">
        <f t="shared" si="26"/>
        <v>1266111728.7183025</v>
      </c>
      <c r="V195">
        <f t="shared" si="27"/>
        <v>3635230129.0905595</v>
      </c>
      <c r="Y195" s="1">
        <f t="shared" si="30"/>
        <v>2392951167277.6177</v>
      </c>
      <c r="Z195" s="1">
        <f t="shared" si="28"/>
        <v>658.26676229608393</v>
      </c>
    </row>
    <row r="196" spans="12:26">
      <c r="L196">
        <f t="shared" si="24"/>
        <v>274877906944.00348</v>
      </c>
      <c r="M196">
        <f t="shared" si="25"/>
        <v>38.000000000000021</v>
      </c>
      <c r="O196" s="3">
        <v>190</v>
      </c>
      <c r="P196">
        <f t="shared" si="23"/>
        <v>190</v>
      </c>
      <c r="Q196">
        <v>4</v>
      </c>
      <c r="T196">
        <f t="shared" si="29"/>
        <v>76936087.38815999</v>
      </c>
      <c r="U196" s="1">
        <f t="shared" si="26"/>
        <v>1446725826.0210526</v>
      </c>
      <c r="V196">
        <f t="shared" si="27"/>
        <v>14617856603.750399</v>
      </c>
      <c r="Y196" s="1">
        <f t="shared" si="30"/>
        <v>2748779069440.0347</v>
      </c>
      <c r="Z196" s="1">
        <f t="shared" si="28"/>
        <v>188.04255260889616</v>
      </c>
    </row>
    <row r="197" spans="12:26">
      <c r="L197">
        <f t="shared" si="24"/>
        <v>315751799531.60492</v>
      </c>
      <c r="M197">
        <f t="shared" si="25"/>
        <v>38.200000000000017</v>
      </c>
      <c r="O197">
        <v>191</v>
      </c>
      <c r="P197">
        <f t="shared" si="23"/>
        <v>191</v>
      </c>
      <c r="Q197">
        <v>1</v>
      </c>
      <c r="T197">
        <f t="shared" si="29"/>
        <v>76936087.38815999</v>
      </c>
      <c r="U197" s="1">
        <f t="shared" si="26"/>
        <v>1653150782.8879654</v>
      </c>
      <c r="V197">
        <f t="shared" si="27"/>
        <v>14694792691.138557</v>
      </c>
      <c r="Y197" s="1">
        <f t="shared" si="30"/>
        <v>3157517995316.0493</v>
      </c>
      <c r="Z197" s="1">
        <f t="shared" si="28"/>
        <v>214.8732589620088</v>
      </c>
    </row>
    <row r="198" spans="12:26">
      <c r="L198">
        <f t="shared" si="24"/>
        <v>362703572709.30817</v>
      </c>
      <c r="M198">
        <f t="shared" si="25"/>
        <v>38.40000000000002</v>
      </c>
      <c r="O198">
        <v>192</v>
      </c>
      <c r="P198">
        <f t="shared" ref="P198:P261" si="31">$AB$1*O198</f>
        <v>192</v>
      </c>
      <c r="Q198">
        <v>1</v>
      </c>
      <c r="T198">
        <f t="shared" si="29"/>
        <v>76936087.38815999</v>
      </c>
      <c r="U198" s="1">
        <f t="shared" si="26"/>
        <v>1889081107.8609619</v>
      </c>
      <c r="V198">
        <f t="shared" si="27"/>
        <v>14771728778.526718</v>
      </c>
      <c r="Y198" s="1">
        <f t="shared" si="30"/>
        <v>3627035727093.0815</v>
      </c>
      <c r="Z198" s="1">
        <f t="shared" si="28"/>
        <v>245.53901452385247</v>
      </c>
    </row>
    <row r="199" spans="12:26">
      <c r="L199">
        <f t="shared" ref="L199:L262" si="32">POWER($D$9,O199)</f>
        <v>416636997322.7298</v>
      </c>
      <c r="M199">
        <f t="shared" ref="M199:M262" si="33">LOG(L199,2)</f>
        <v>38.600000000000016</v>
      </c>
      <c r="O199">
        <v>193</v>
      </c>
      <c r="P199">
        <f t="shared" si="31"/>
        <v>193</v>
      </c>
      <c r="Q199">
        <v>1</v>
      </c>
      <c r="T199">
        <f t="shared" si="29"/>
        <v>76936087.38815999</v>
      </c>
      <c r="U199" s="1">
        <f t="shared" ref="U199:U262" si="34">POWER(2,0.2*O199)/O199</f>
        <v>2158740918.770596</v>
      </c>
      <c r="V199">
        <f t="shared" ref="V199:V262" si="35">P199*T199</f>
        <v>14848664865.914879</v>
      </c>
      <c r="Y199" s="1">
        <f t="shared" si="30"/>
        <v>4166369973227.2979</v>
      </c>
      <c r="Z199" s="1">
        <f t="shared" ref="Z199:Z262" si="36">Y199/V199</f>
        <v>280.58886174953028</v>
      </c>
    </row>
    <row r="200" spans="12:26">
      <c r="L200">
        <f t="shared" si="32"/>
        <v>478590233455.52386</v>
      </c>
      <c r="M200">
        <f t="shared" si="33"/>
        <v>38.800000000000018</v>
      </c>
      <c r="O200">
        <v>194</v>
      </c>
      <c r="P200">
        <f t="shared" si="31"/>
        <v>194</v>
      </c>
      <c r="Q200">
        <v>1</v>
      </c>
      <c r="T200">
        <f t="shared" ref="T200:T263" si="37">Q200*T199</f>
        <v>76936087.38815999</v>
      </c>
      <c r="U200" s="1">
        <f t="shared" si="34"/>
        <v>2466959966.265563</v>
      </c>
      <c r="V200">
        <f t="shared" si="35"/>
        <v>14925600953.303038</v>
      </c>
      <c r="Y200" s="1">
        <f t="shared" ref="Y200:Y263" si="38">$Z$1*POWER($P$1,O200)</f>
        <v>4785902334555.2383</v>
      </c>
      <c r="Z200" s="1">
        <f t="shared" si="36"/>
        <v>320.65056204628848</v>
      </c>
    </row>
    <row r="201" spans="12:26">
      <c r="L201">
        <f t="shared" si="32"/>
        <v>549755813888.0072</v>
      </c>
      <c r="M201">
        <f t="shared" si="33"/>
        <v>39.000000000000021</v>
      </c>
      <c r="O201">
        <v>195</v>
      </c>
      <c r="P201">
        <f t="shared" si="31"/>
        <v>195</v>
      </c>
      <c r="Q201">
        <v>1</v>
      </c>
      <c r="T201">
        <f t="shared" si="37"/>
        <v>76936087.38815999</v>
      </c>
      <c r="U201" s="1">
        <f t="shared" si="34"/>
        <v>2819260584.0410256</v>
      </c>
      <c r="V201">
        <f t="shared" si="35"/>
        <v>15002537040.691198</v>
      </c>
      <c r="Y201" s="1">
        <f t="shared" si="38"/>
        <v>5497558138880.0723</v>
      </c>
      <c r="Z201" s="1">
        <f t="shared" si="36"/>
        <v>366.44189739169531</v>
      </c>
    </row>
    <row r="202" spans="12:26">
      <c r="L202">
        <f t="shared" si="32"/>
        <v>631503599063.21008</v>
      </c>
      <c r="M202">
        <f t="shared" si="33"/>
        <v>39.200000000000024</v>
      </c>
      <c r="O202">
        <v>196</v>
      </c>
      <c r="P202">
        <f t="shared" si="31"/>
        <v>196</v>
      </c>
      <c r="Q202">
        <v>1</v>
      </c>
      <c r="T202">
        <f t="shared" si="37"/>
        <v>76936087.38815999</v>
      </c>
      <c r="U202" s="1">
        <f t="shared" si="34"/>
        <v>3221957138.0775595</v>
      </c>
      <c r="V202">
        <f t="shared" si="35"/>
        <v>15079473128.079357</v>
      </c>
      <c r="Y202" s="1">
        <f t="shared" si="38"/>
        <v>6315035990632.1006</v>
      </c>
      <c r="Z202" s="1">
        <f t="shared" si="36"/>
        <v>418.783596548405</v>
      </c>
    </row>
    <row r="203" spans="12:26">
      <c r="L203">
        <f t="shared" si="32"/>
        <v>725407145418.61646</v>
      </c>
      <c r="M203">
        <f t="shared" si="33"/>
        <v>39.40000000000002</v>
      </c>
      <c r="O203">
        <v>197</v>
      </c>
      <c r="P203">
        <f t="shared" si="31"/>
        <v>197</v>
      </c>
      <c r="Q203">
        <v>1</v>
      </c>
      <c r="T203">
        <f t="shared" si="37"/>
        <v>76936087.38815999</v>
      </c>
      <c r="U203" s="1">
        <f t="shared" si="34"/>
        <v>3682269773.6985188</v>
      </c>
      <c r="V203">
        <f t="shared" si="35"/>
        <v>15156409215.467518</v>
      </c>
      <c r="Y203" s="1">
        <f t="shared" si="38"/>
        <v>7254071454186.1641</v>
      </c>
      <c r="Z203" s="1">
        <f t="shared" si="36"/>
        <v>478.61411968101203</v>
      </c>
    </row>
    <row r="204" spans="12:26">
      <c r="L204">
        <f t="shared" si="32"/>
        <v>833273994645.45984</v>
      </c>
      <c r="M204">
        <f t="shared" si="33"/>
        <v>39.600000000000023</v>
      </c>
      <c r="O204">
        <v>198</v>
      </c>
      <c r="P204">
        <f t="shared" si="31"/>
        <v>198</v>
      </c>
      <c r="Q204">
        <v>1</v>
      </c>
      <c r="T204">
        <f t="shared" si="37"/>
        <v>76936087.38815999</v>
      </c>
      <c r="U204" s="1">
        <f t="shared" si="34"/>
        <v>4208454518.4113574</v>
      </c>
      <c r="V204">
        <f t="shared" si="35"/>
        <v>15233345302.855679</v>
      </c>
      <c r="Y204" s="1">
        <f t="shared" si="38"/>
        <v>8332739946454.5986</v>
      </c>
      <c r="Z204" s="1">
        <f t="shared" si="36"/>
        <v>547.00656886524609</v>
      </c>
    </row>
    <row r="205" spans="12:26">
      <c r="L205">
        <f t="shared" si="32"/>
        <v>957180466911.04785</v>
      </c>
      <c r="M205">
        <f t="shared" si="33"/>
        <v>39.800000000000018</v>
      </c>
      <c r="O205">
        <v>199</v>
      </c>
      <c r="P205">
        <f t="shared" si="31"/>
        <v>199</v>
      </c>
      <c r="Q205">
        <v>1</v>
      </c>
      <c r="T205">
        <f t="shared" si="37"/>
        <v>76936087.38815999</v>
      </c>
      <c r="U205" s="1">
        <f t="shared" si="34"/>
        <v>4809952095.0303364</v>
      </c>
      <c r="V205">
        <f t="shared" si="35"/>
        <v>15310281390.243837</v>
      </c>
      <c r="Y205" s="1">
        <f t="shared" si="38"/>
        <v>9571804669110.4785</v>
      </c>
      <c r="Z205" s="1">
        <f t="shared" si="36"/>
        <v>625.18803052241185</v>
      </c>
    </row>
    <row r="206" spans="12:26">
      <c r="L206">
        <f t="shared" si="32"/>
        <v>1099511627776.0146</v>
      </c>
      <c r="M206">
        <f t="shared" si="33"/>
        <v>40.000000000000021</v>
      </c>
      <c r="O206" s="3">
        <v>200</v>
      </c>
      <c r="P206">
        <f t="shared" si="31"/>
        <v>200</v>
      </c>
      <c r="Q206">
        <v>3</v>
      </c>
      <c r="T206">
        <f t="shared" si="37"/>
        <v>230808262.16447997</v>
      </c>
      <c r="U206" s="1">
        <f t="shared" si="34"/>
        <v>5497558138.8800001</v>
      </c>
      <c r="V206">
        <f t="shared" si="35"/>
        <v>46161652432.895996</v>
      </c>
      <c r="Y206" s="1">
        <f t="shared" si="38"/>
        <v>10995116277760.146</v>
      </c>
      <c r="Z206" s="1">
        <f t="shared" si="36"/>
        <v>238.18723330460199</v>
      </c>
    </row>
    <row r="207" spans="12:26">
      <c r="L207">
        <f t="shared" si="32"/>
        <v>1263007198126.4204</v>
      </c>
      <c r="M207">
        <f t="shared" si="33"/>
        <v>40.200000000000017</v>
      </c>
      <c r="O207">
        <v>201</v>
      </c>
      <c r="P207">
        <f t="shared" si="31"/>
        <v>201</v>
      </c>
      <c r="Q207">
        <v>1</v>
      </c>
      <c r="T207">
        <f t="shared" si="37"/>
        <v>230808262.16447997</v>
      </c>
      <c r="U207" s="1">
        <f t="shared" si="34"/>
        <v>6283617901.1263971</v>
      </c>
      <c r="V207">
        <f t="shared" si="35"/>
        <v>46392460695.060471</v>
      </c>
      <c r="Y207" s="1">
        <f t="shared" si="38"/>
        <v>12630071981264.203</v>
      </c>
      <c r="Z207" s="1">
        <f t="shared" si="36"/>
        <v>272.24406276446899</v>
      </c>
    </row>
    <row r="208" spans="12:26">
      <c r="L208">
        <f t="shared" si="32"/>
        <v>1450814290837.2336</v>
      </c>
      <c r="M208">
        <f t="shared" si="33"/>
        <v>40.40000000000002</v>
      </c>
      <c r="O208">
        <v>202</v>
      </c>
      <c r="P208">
        <f t="shared" si="31"/>
        <v>202</v>
      </c>
      <c r="Q208">
        <v>1</v>
      </c>
      <c r="T208">
        <f t="shared" si="37"/>
        <v>230808262.16447997</v>
      </c>
      <c r="U208" s="1">
        <f t="shared" si="34"/>
        <v>7182248964.5406885</v>
      </c>
      <c r="V208">
        <f t="shared" si="35"/>
        <v>46623268957.224953</v>
      </c>
      <c r="Y208" s="1">
        <f t="shared" si="38"/>
        <v>14508142908372.336</v>
      </c>
      <c r="Z208" s="1">
        <f t="shared" si="36"/>
        <v>311.17815702032811</v>
      </c>
    </row>
    <row r="209" spans="12:26">
      <c r="L209">
        <f t="shared" si="32"/>
        <v>1666547989290.9199</v>
      </c>
      <c r="M209">
        <f t="shared" si="33"/>
        <v>40.600000000000023</v>
      </c>
      <c r="O209">
        <v>203</v>
      </c>
      <c r="P209">
        <f t="shared" si="31"/>
        <v>203</v>
      </c>
      <c r="Q209">
        <v>1</v>
      </c>
      <c r="T209">
        <f t="shared" si="37"/>
        <v>230808262.16447997</v>
      </c>
      <c r="U209" s="1">
        <f t="shared" si="34"/>
        <v>8209596006.3591166</v>
      </c>
      <c r="V209">
        <f t="shared" si="35"/>
        <v>46854077219.389435</v>
      </c>
      <c r="Y209" s="1">
        <f t="shared" si="38"/>
        <v>16665479892909.199</v>
      </c>
      <c r="Z209" s="1">
        <f t="shared" si="36"/>
        <v>355.68900044439658</v>
      </c>
    </row>
    <row r="210" spans="12:26">
      <c r="L210">
        <f t="shared" si="32"/>
        <v>1914360933822.0964</v>
      </c>
      <c r="M210">
        <f t="shared" si="33"/>
        <v>40.800000000000018</v>
      </c>
      <c r="O210">
        <v>204</v>
      </c>
      <c r="P210">
        <f t="shared" si="31"/>
        <v>204</v>
      </c>
      <c r="Q210">
        <v>1</v>
      </c>
      <c r="T210">
        <f t="shared" si="37"/>
        <v>230808262.16447997</v>
      </c>
      <c r="U210" s="1">
        <f t="shared" si="34"/>
        <v>9384122224.6180248</v>
      </c>
      <c r="V210">
        <f t="shared" si="35"/>
        <v>47084885481.553917</v>
      </c>
      <c r="Y210" s="1">
        <f t="shared" si="38"/>
        <v>19143609338220.965</v>
      </c>
      <c r="Z210" s="1">
        <f t="shared" si="36"/>
        <v>406.57652965346404</v>
      </c>
    </row>
    <row r="211" spans="12:26">
      <c r="L211">
        <f t="shared" si="32"/>
        <v>2199023255552.0303</v>
      </c>
      <c r="M211">
        <f t="shared" si="33"/>
        <v>41.000000000000021</v>
      </c>
      <c r="O211">
        <v>205</v>
      </c>
      <c r="P211">
        <f t="shared" si="31"/>
        <v>205</v>
      </c>
      <c r="Q211">
        <v>1</v>
      </c>
      <c r="T211">
        <f t="shared" si="37"/>
        <v>230808262.16447997</v>
      </c>
      <c r="U211" s="1">
        <f t="shared" si="34"/>
        <v>10726942710.009756</v>
      </c>
      <c r="V211">
        <f t="shared" si="35"/>
        <v>47315693743.718391</v>
      </c>
      <c r="Y211" s="1">
        <f t="shared" si="38"/>
        <v>21990232555520.305</v>
      </c>
      <c r="Z211" s="1">
        <f t="shared" si="36"/>
        <v>464.75557717971151</v>
      </c>
    </row>
    <row r="212" spans="12:26">
      <c r="L212">
        <f t="shared" si="32"/>
        <v>2526014396252.8413</v>
      </c>
      <c r="M212">
        <f t="shared" si="33"/>
        <v>41.200000000000024</v>
      </c>
      <c r="O212">
        <v>206</v>
      </c>
      <c r="P212">
        <f t="shared" si="31"/>
        <v>206</v>
      </c>
      <c r="Q212">
        <v>1</v>
      </c>
      <c r="T212">
        <f t="shared" si="37"/>
        <v>230808262.16447997</v>
      </c>
      <c r="U212" s="1">
        <f t="shared" si="34"/>
        <v>12262205807.052462</v>
      </c>
      <c r="V212">
        <f t="shared" si="35"/>
        <v>47546502005.882874</v>
      </c>
      <c r="Y212" s="1">
        <f t="shared" si="38"/>
        <v>25260143962528.414</v>
      </c>
      <c r="Z212" s="1">
        <f t="shared" si="36"/>
        <v>531.27239432677936</v>
      </c>
    </row>
    <row r="213" spans="12:26">
      <c r="L213">
        <f t="shared" si="32"/>
        <v>2901628581674.4678</v>
      </c>
      <c r="M213">
        <f t="shared" si="33"/>
        <v>41.40000000000002</v>
      </c>
      <c r="O213">
        <v>207</v>
      </c>
      <c r="P213">
        <f t="shared" si="31"/>
        <v>207</v>
      </c>
      <c r="Q213">
        <v>1</v>
      </c>
      <c r="T213">
        <f t="shared" si="37"/>
        <v>230808262.16447997</v>
      </c>
      <c r="U213" s="1">
        <f t="shared" si="34"/>
        <v>14017529380.069725</v>
      </c>
      <c r="V213">
        <f t="shared" si="35"/>
        <v>47777310268.047356</v>
      </c>
      <c r="Y213" s="1">
        <f t="shared" si="38"/>
        <v>29016285816744.68</v>
      </c>
      <c r="Z213" s="1">
        <f t="shared" si="36"/>
        <v>607.32355283194488</v>
      </c>
    </row>
    <row r="214" spans="12:26">
      <c r="L214">
        <f t="shared" si="32"/>
        <v>3333095978581.8413</v>
      </c>
      <c r="M214">
        <f t="shared" si="33"/>
        <v>41.600000000000023</v>
      </c>
      <c r="O214">
        <v>208</v>
      </c>
      <c r="P214">
        <f t="shared" si="31"/>
        <v>208</v>
      </c>
      <c r="Q214">
        <v>1</v>
      </c>
      <c r="T214">
        <f t="shared" si="37"/>
        <v>230808262.16447997</v>
      </c>
      <c r="U214" s="1">
        <f t="shared" si="34"/>
        <v>16024499897.027863</v>
      </c>
      <c r="V214">
        <f t="shared" si="35"/>
        <v>48008118530.211838</v>
      </c>
      <c r="Y214" s="1">
        <f t="shared" si="38"/>
        <v>33330959785818.414</v>
      </c>
      <c r="Z214" s="1">
        <f t="shared" si="36"/>
        <v>694.27756817512045</v>
      </c>
    </row>
    <row r="215" spans="12:26">
      <c r="L215">
        <f t="shared" si="32"/>
        <v>3828721867644.1943</v>
      </c>
      <c r="M215">
        <f t="shared" si="33"/>
        <v>41.800000000000018</v>
      </c>
      <c r="O215">
        <v>209</v>
      </c>
      <c r="P215">
        <f t="shared" si="31"/>
        <v>209</v>
      </c>
      <c r="Q215">
        <v>1</v>
      </c>
      <c r="T215">
        <f t="shared" si="37"/>
        <v>230808262.16447997</v>
      </c>
      <c r="U215" s="1">
        <f t="shared" si="34"/>
        <v>18319243385.857166</v>
      </c>
      <c r="V215">
        <f t="shared" si="35"/>
        <v>48238926792.376312</v>
      </c>
      <c r="Y215" s="1">
        <f t="shared" si="38"/>
        <v>38287218676441.945</v>
      </c>
      <c r="Z215" s="1">
        <f t="shared" si="36"/>
        <v>793.69963683547087</v>
      </c>
    </row>
    <row r="216" spans="12:26">
      <c r="L216">
        <f t="shared" si="32"/>
        <v>4398046511104.0615</v>
      </c>
      <c r="M216">
        <f t="shared" si="33"/>
        <v>42.000000000000021</v>
      </c>
      <c r="O216" s="3">
        <v>210</v>
      </c>
      <c r="P216">
        <f t="shared" si="31"/>
        <v>210</v>
      </c>
      <c r="Q216">
        <v>4</v>
      </c>
      <c r="T216">
        <f t="shared" si="37"/>
        <v>923233048.65791988</v>
      </c>
      <c r="U216" s="1">
        <f t="shared" si="34"/>
        <v>20943078624.304764</v>
      </c>
      <c r="V216">
        <f t="shared" si="35"/>
        <v>193878940218.16318</v>
      </c>
      <c r="Y216" s="1">
        <f t="shared" si="38"/>
        <v>43980465111040.617</v>
      </c>
      <c r="Z216" s="1">
        <f t="shared" si="36"/>
        <v>226.84498409962112</v>
      </c>
    </row>
    <row r="217" spans="12:26">
      <c r="L217">
        <f t="shared" si="32"/>
        <v>5052028792505.6846</v>
      </c>
      <c r="M217">
        <f t="shared" si="33"/>
        <v>42.200000000000017</v>
      </c>
      <c r="O217">
        <v>211</v>
      </c>
      <c r="P217">
        <f t="shared" si="31"/>
        <v>211</v>
      </c>
      <c r="Q217">
        <v>1</v>
      </c>
      <c r="T217">
        <f t="shared" si="37"/>
        <v>923233048.65791988</v>
      </c>
      <c r="U217" s="1">
        <f t="shared" si="34"/>
        <v>23943264419.457935</v>
      </c>
      <c r="V217">
        <f t="shared" si="35"/>
        <v>194802173266.82111</v>
      </c>
      <c r="Y217" s="1">
        <f t="shared" si="38"/>
        <v>50520287925056.844</v>
      </c>
      <c r="Z217" s="1">
        <f t="shared" si="36"/>
        <v>259.34150054814359</v>
      </c>
    </row>
    <row r="218" spans="12:26">
      <c r="L218">
        <f t="shared" si="32"/>
        <v>5803257163348.9385</v>
      </c>
      <c r="M218">
        <f t="shared" si="33"/>
        <v>42.40000000000002</v>
      </c>
      <c r="O218">
        <v>212</v>
      </c>
      <c r="P218">
        <f t="shared" si="31"/>
        <v>212</v>
      </c>
      <c r="Q218">
        <v>1</v>
      </c>
      <c r="T218">
        <f t="shared" si="37"/>
        <v>923233048.65791988</v>
      </c>
      <c r="U218" s="1">
        <f t="shared" si="34"/>
        <v>27373854544.098476</v>
      </c>
      <c r="V218">
        <f t="shared" si="35"/>
        <v>195725406315.479</v>
      </c>
      <c r="Y218" s="1">
        <f t="shared" si="38"/>
        <v>58032571633489.383</v>
      </c>
      <c r="Z218" s="1">
        <f t="shared" si="36"/>
        <v>296.49994206653929</v>
      </c>
    </row>
    <row r="219" spans="12:26">
      <c r="L219">
        <f t="shared" si="32"/>
        <v>6666191957163.6846</v>
      </c>
      <c r="M219">
        <f t="shared" si="33"/>
        <v>42.600000000000023</v>
      </c>
      <c r="O219">
        <v>213</v>
      </c>
      <c r="P219">
        <f t="shared" si="31"/>
        <v>213</v>
      </c>
      <c r="Q219">
        <v>1</v>
      </c>
      <c r="T219">
        <f t="shared" si="37"/>
        <v>923233048.65791988</v>
      </c>
      <c r="U219" s="1">
        <f t="shared" si="34"/>
        <v>31296675855.228077</v>
      </c>
      <c r="V219">
        <f t="shared" si="35"/>
        <v>196648639364.13693</v>
      </c>
      <c r="Y219" s="1">
        <f t="shared" si="38"/>
        <v>66661919571636.844</v>
      </c>
      <c r="Z219" s="1">
        <f t="shared" si="36"/>
        <v>338.98998633902607</v>
      </c>
    </row>
    <row r="220" spans="12:26">
      <c r="L220">
        <f t="shared" si="32"/>
        <v>7657443735288.3906</v>
      </c>
      <c r="M220">
        <f t="shared" si="33"/>
        <v>42.800000000000026</v>
      </c>
      <c r="O220">
        <v>214</v>
      </c>
      <c r="P220">
        <f t="shared" si="31"/>
        <v>214</v>
      </c>
      <c r="Q220">
        <v>1</v>
      </c>
      <c r="T220">
        <f t="shared" si="37"/>
        <v>923233048.65791988</v>
      </c>
      <c r="U220" s="1">
        <f t="shared" si="34"/>
        <v>35782447361.160202</v>
      </c>
      <c r="V220">
        <f t="shared" si="35"/>
        <v>197571872412.79486</v>
      </c>
      <c r="Y220" s="1">
        <f t="shared" si="38"/>
        <v>76574437352883.906</v>
      </c>
      <c r="Z220" s="1">
        <f t="shared" si="36"/>
        <v>387.57762639862955</v>
      </c>
    </row>
    <row r="221" spans="12:26">
      <c r="L221">
        <f t="shared" si="32"/>
        <v>8796093022208.127</v>
      </c>
      <c r="M221">
        <f t="shared" si="33"/>
        <v>43.000000000000021</v>
      </c>
      <c r="O221">
        <v>215</v>
      </c>
      <c r="P221">
        <f t="shared" si="31"/>
        <v>215</v>
      </c>
      <c r="Q221">
        <v>1</v>
      </c>
      <c r="T221">
        <f t="shared" si="37"/>
        <v>923233048.65791988</v>
      </c>
      <c r="U221" s="1">
        <f t="shared" si="34"/>
        <v>40912060568.409302</v>
      </c>
      <c r="V221">
        <f t="shared" si="35"/>
        <v>198495105461.45279</v>
      </c>
      <c r="Y221" s="1">
        <f t="shared" si="38"/>
        <v>87960930222081.266</v>
      </c>
      <c r="Z221" s="1">
        <f t="shared" si="36"/>
        <v>443.1390387062367</v>
      </c>
    </row>
    <row r="222" spans="12:26">
      <c r="L222">
        <f t="shared" si="32"/>
        <v>10104057585011.373</v>
      </c>
      <c r="M222">
        <f t="shared" si="33"/>
        <v>43.200000000000024</v>
      </c>
      <c r="O222">
        <v>216</v>
      </c>
      <c r="P222">
        <f t="shared" si="31"/>
        <v>216</v>
      </c>
      <c r="Q222">
        <v>1</v>
      </c>
      <c r="T222">
        <f t="shared" si="37"/>
        <v>923233048.65791988</v>
      </c>
      <c r="U222" s="1">
        <f t="shared" si="34"/>
        <v>46778044375.051994</v>
      </c>
      <c r="V222">
        <f t="shared" si="35"/>
        <v>199418338510.11069</v>
      </c>
      <c r="Y222" s="1">
        <f t="shared" si="38"/>
        <v>101040575850113.73</v>
      </c>
      <c r="Z222" s="1">
        <f t="shared" si="36"/>
        <v>506.67645014498447</v>
      </c>
    </row>
    <row r="223" spans="12:26">
      <c r="L223">
        <f t="shared" si="32"/>
        <v>11606514326697.883</v>
      </c>
      <c r="M223">
        <f t="shared" si="33"/>
        <v>43.400000000000027</v>
      </c>
      <c r="O223">
        <v>217</v>
      </c>
      <c r="P223">
        <f t="shared" si="31"/>
        <v>217</v>
      </c>
      <c r="Q223">
        <v>1</v>
      </c>
      <c r="T223">
        <f t="shared" si="37"/>
        <v>923233048.65791988</v>
      </c>
      <c r="U223" s="1">
        <f t="shared" si="34"/>
        <v>53486241136.855919</v>
      </c>
      <c r="V223">
        <f t="shared" si="35"/>
        <v>200341571558.76862</v>
      </c>
      <c r="Y223" s="1">
        <f t="shared" si="38"/>
        <v>116065143266978.83</v>
      </c>
      <c r="Z223" s="1">
        <f t="shared" si="36"/>
        <v>579.33629233277748</v>
      </c>
    </row>
    <row r="224" spans="12:26">
      <c r="L224">
        <f t="shared" si="32"/>
        <v>13332383914327.375</v>
      </c>
      <c r="M224">
        <f t="shared" si="33"/>
        <v>43.600000000000023</v>
      </c>
      <c r="O224">
        <v>218</v>
      </c>
      <c r="P224">
        <f t="shared" si="31"/>
        <v>218</v>
      </c>
      <c r="Q224">
        <v>1</v>
      </c>
      <c r="T224">
        <f t="shared" si="37"/>
        <v>923233048.65791988</v>
      </c>
      <c r="U224" s="1">
        <f t="shared" si="34"/>
        <v>61157724377.647629</v>
      </c>
      <c r="V224">
        <f t="shared" si="35"/>
        <v>201264804607.42654</v>
      </c>
      <c r="Y224" s="1">
        <f t="shared" si="38"/>
        <v>133323839143273.75</v>
      </c>
      <c r="Z224" s="1">
        <f t="shared" si="36"/>
        <v>662.42997330470257</v>
      </c>
    </row>
    <row r="225" spans="12:26">
      <c r="L225">
        <f t="shared" si="32"/>
        <v>15314887470576.785</v>
      </c>
      <c r="M225">
        <f t="shared" si="33"/>
        <v>43.800000000000026</v>
      </c>
      <c r="O225">
        <v>219</v>
      </c>
      <c r="P225">
        <f t="shared" si="31"/>
        <v>219</v>
      </c>
      <c r="Q225">
        <v>1</v>
      </c>
      <c r="T225">
        <f t="shared" si="37"/>
        <v>923233048.65791988</v>
      </c>
      <c r="U225" s="1">
        <f t="shared" si="34"/>
        <v>69930993016.331482</v>
      </c>
      <c r="V225">
        <f t="shared" si="35"/>
        <v>202188037656.08444</v>
      </c>
      <c r="Y225" s="1">
        <f t="shared" si="38"/>
        <v>153148874705767.84</v>
      </c>
      <c r="Z225" s="1">
        <f t="shared" si="36"/>
        <v>757.45764428590633</v>
      </c>
    </row>
    <row r="226" spans="12:26">
      <c r="L226">
        <f t="shared" si="32"/>
        <v>17592186044416.258</v>
      </c>
      <c r="M226">
        <f t="shared" si="33"/>
        <v>44.000000000000021</v>
      </c>
      <c r="O226" s="3">
        <v>220</v>
      </c>
      <c r="P226">
        <f t="shared" si="31"/>
        <v>220</v>
      </c>
      <c r="Q226">
        <v>4</v>
      </c>
      <c r="T226">
        <f t="shared" si="37"/>
        <v>3692932194.6316795</v>
      </c>
      <c r="U226" s="1">
        <f t="shared" si="34"/>
        <v>79964482020.072723</v>
      </c>
      <c r="V226">
        <f t="shared" si="35"/>
        <v>812445082818.96948</v>
      </c>
      <c r="Y226" s="1">
        <f t="shared" si="38"/>
        <v>175921860444162.56</v>
      </c>
      <c r="Z226" s="1">
        <f t="shared" si="36"/>
        <v>216.53384845872935</v>
      </c>
    </row>
    <row r="227" spans="12:26">
      <c r="L227">
        <f t="shared" si="32"/>
        <v>20208115170022.754</v>
      </c>
      <c r="M227">
        <f t="shared" si="33"/>
        <v>44.200000000000024</v>
      </c>
      <c r="O227">
        <v>221</v>
      </c>
      <c r="P227">
        <f t="shared" si="31"/>
        <v>221</v>
      </c>
      <c r="Q227">
        <v>1</v>
      </c>
      <c r="T227">
        <f t="shared" si="37"/>
        <v>3692932194.6316795</v>
      </c>
      <c r="U227" s="1">
        <f t="shared" si="34"/>
        <v>91439435158.472839</v>
      </c>
      <c r="V227">
        <f t="shared" si="35"/>
        <v>816138015013.6012</v>
      </c>
      <c r="Y227" s="1">
        <f t="shared" si="38"/>
        <v>202081151700227.53</v>
      </c>
      <c r="Z227" s="1">
        <f t="shared" si="36"/>
        <v>247.60659102107846</v>
      </c>
    </row>
    <row r="228" spans="12:26">
      <c r="L228">
        <f t="shared" si="32"/>
        <v>23213028653395.766</v>
      </c>
      <c r="M228">
        <f t="shared" si="33"/>
        <v>44.40000000000002</v>
      </c>
      <c r="O228">
        <v>222</v>
      </c>
      <c r="P228">
        <f t="shared" si="31"/>
        <v>222</v>
      </c>
      <c r="Q228">
        <v>1</v>
      </c>
      <c r="T228">
        <f t="shared" si="37"/>
        <v>3692932194.6316795</v>
      </c>
      <c r="U228" s="1">
        <f t="shared" si="34"/>
        <v>104563192132.41222</v>
      </c>
      <c r="V228">
        <f t="shared" si="35"/>
        <v>819830947208.23291</v>
      </c>
      <c r="Y228" s="1">
        <f t="shared" si="38"/>
        <v>232130286533957.66</v>
      </c>
      <c r="Z228" s="1">
        <f t="shared" si="36"/>
        <v>283.14408882029886</v>
      </c>
    </row>
    <row r="229" spans="12:26">
      <c r="L229">
        <f t="shared" si="32"/>
        <v>26664767828654.762</v>
      </c>
      <c r="M229">
        <f t="shared" si="33"/>
        <v>44.600000000000023</v>
      </c>
      <c r="O229">
        <v>223</v>
      </c>
      <c r="P229">
        <f t="shared" si="31"/>
        <v>223</v>
      </c>
      <c r="Q229">
        <v>1</v>
      </c>
      <c r="T229">
        <f t="shared" si="37"/>
        <v>3692932194.6316795</v>
      </c>
      <c r="U229" s="1">
        <f t="shared" si="34"/>
        <v>119572949904.27948</v>
      </c>
      <c r="V229">
        <f t="shared" si="35"/>
        <v>823523879402.8645</v>
      </c>
      <c r="Y229" s="1">
        <f t="shared" si="38"/>
        <v>266647678286547.62</v>
      </c>
      <c r="Z229" s="1">
        <f t="shared" si="36"/>
        <v>323.78864166014631</v>
      </c>
    </row>
    <row r="230" spans="12:26">
      <c r="L230">
        <f t="shared" si="32"/>
        <v>30629774941153.586</v>
      </c>
      <c r="M230">
        <f t="shared" si="33"/>
        <v>44.800000000000026</v>
      </c>
      <c r="O230">
        <v>224</v>
      </c>
      <c r="P230">
        <f t="shared" si="31"/>
        <v>224</v>
      </c>
      <c r="Q230">
        <v>1</v>
      </c>
      <c r="T230">
        <f t="shared" si="37"/>
        <v>3692932194.6316795</v>
      </c>
      <c r="U230" s="1">
        <f t="shared" si="34"/>
        <v>136740066701.57651</v>
      </c>
      <c r="V230">
        <f t="shared" si="35"/>
        <v>827216811597.49622</v>
      </c>
      <c r="Y230" s="1">
        <f t="shared" si="38"/>
        <v>306297749411535.87</v>
      </c>
      <c r="Z230" s="1">
        <f t="shared" si="36"/>
        <v>370.27505379154815</v>
      </c>
    </row>
    <row r="231" spans="12:26">
      <c r="L231">
        <f t="shared" si="32"/>
        <v>35184372088832.539</v>
      </c>
      <c r="M231">
        <f t="shared" si="33"/>
        <v>45.000000000000028</v>
      </c>
      <c r="O231">
        <v>225</v>
      </c>
      <c r="P231">
        <f t="shared" si="31"/>
        <v>225</v>
      </c>
      <c r="Q231">
        <v>1</v>
      </c>
      <c r="T231">
        <f t="shared" si="37"/>
        <v>3692932194.6316795</v>
      </c>
      <c r="U231" s="1">
        <f t="shared" si="34"/>
        <v>156374987061.47556</v>
      </c>
      <c r="V231">
        <f t="shared" si="35"/>
        <v>830909743792.12793</v>
      </c>
      <c r="Y231" s="1">
        <f t="shared" si="38"/>
        <v>351843720888325.37</v>
      </c>
      <c r="Z231" s="1">
        <f t="shared" si="36"/>
        <v>423.44397031929327</v>
      </c>
    </row>
    <row r="232" spans="12:26">
      <c r="L232">
        <f t="shared" si="32"/>
        <v>40416230340045.523</v>
      </c>
      <c r="M232">
        <f t="shared" si="33"/>
        <v>45.200000000000024</v>
      </c>
      <c r="O232">
        <v>226</v>
      </c>
      <c r="P232">
        <f t="shared" si="31"/>
        <v>226</v>
      </c>
      <c r="Q232">
        <v>1</v>
      </c>
      <c r="T232">
        <f t="shared" si="37"/>
        <v>3692932194.6316795</v>
      </c>
      <c r="U232" s="1">
        <f t="shared" si="34"/>
        <v>178832877610.81827</v>
      </c>
      <c r="V232">
        <f t="shared" si="35"/>
        <v>834602675986.75952</v>
      </c>
      <c r="Y232" s="1">
        <f t="shared" si="38"/>
        <v>404162303400455.25</v>
      </c>
      <c r="Z232" s="1">
        <f t="shared" si="36"/>
        <v>484.25713819166697</v>
      </c>
    </row>
    <row r="233" spans="12:26">
      <c r="L233">
        <f t="shared" si="32"/>
        <v>46426057306791.555</v>
      </c>
      <c r="M233">
        <f t="shared" si="33"/>
        <v>45.400000000000027</v>
      </c>
      <c r="O233">
        <v>227</v>
      </c>
      <c r="P233">
        <f t="shared" si="31"/>
        <v>227</v>
      </c>
      <c r="Q233">
        <v>1</v>
      </c>
      <c r="T233">
        <f t="shared" si="37"/>
        <v>3692932194.6316795</v>
      </c>
      <c r="U233" s="1">
        <f t="shared" si="34"/>
        <v>204520076241.36981</v>
      </c>
      <c r="V233">
        <f t="shared" si="35"/>
        <v>838295608181.39124</v>
      </c>
      <c r="Y233" s="1">
        <f t="shared" si="38"/>
        <v>464260573067915.56</v>
      </c>
      <c r="Z233" s="1">
        <f t="shared" si="36"/>
        <v>553.81486976305189</v>
      </c>
    </row>
    <row r="234" spans="12:26">
      <c r="L234">
        <f t="shared" si="32"/>
        <v>53329535657309.531</v>
      </c>
      <c r="M234">
        <f t="shared" si="33"/>
        <v>45.600000000000023</v>
      </c>
      <c r="O234">
        <v>228</v>
      </c>
      <c r="P234">
        <f t="shared" si="31"/>
        <v>228</v>
      </c>
      <c r="Q234">
        <v>1</v>
      </c>
      <c r="T234">
        <f t="shared" si="37"/>
        <v>3692932194.6316795</v>
      </c>
      <c r="U234" s="1">
        <f t="shared" si="34"/>
        <v>233901472181.17874</v>
      </c>
      <c r="V234">
        <f t="shared" si="35"/>
        <v>841988540376.02295</v>
      </c>
      <c r="Y234" s="1">
        <f t="shared" si="38"/>
        <v>533295356573095.31</v>
      </c>
      <c r="Z234" s="1">
        <f t="shared" si="36"/>
        <v>633.37602710712827</v>
      </c>
    </row>
    <row r="235" spans="12:26">
      <c r="L235">
        <f t="shared" si="32"/>
        <v>61259549882307.187</v>
      </c>
      <c r="M235">
        <f t="shared" si="33"/>
        <v>45.800000000000026</v>
      </c>
      <c r="O235">
        <v>229</v>
      </c>
      <c r="P235">
        <f t="shared" si="31"/>
        <v>229</v>
      </c>
      <c r="Q235">
        <v>1</v>
      </c>
      <c r="T235">
        <f t="shared" si="37"/>
        <v>3692932194.6316795</v>
      </c>
      <c r="U235" s="1">
        <f t="shared" si="34"/>
        <v>267508951451.1196</v>
      </c>
      <c r="V235">
        <f t="shared" si="35"/>
        <v>845681472570.65466</v>
      </c>
      <c r="Y235" s="1">
        <f t="shared" si="38"/>
        <v>612595498823071.87</v>
      </c>
      <c r="Z235" s="1">
        <f t="shared" si="36"/>
        <v>724.38089126032139</v>
      </c>
    </row>
    <row r="236" spans="12:26">
      <c r="L236">
        <f t="shared" si="32"/>
        <v>70368744177665.078</v>
      </c>
      <c r="M236">
        <f t="shared" si="33"/>
        <v>46.000000000000021</v>
      </c>
      <c r="O236" s="3">
        <v>230</v>
      </c>
      <c r="P236">
        <f t="shared" si="31"/>
        <v>230</v>
      </c>
      <c r="Q236">
        <v>3</v>
      </c>
      <c r="T236">
        <f t="shared" si="37"/>
        <v>11078796583.895039</v>
      </c>
      <c r="U236" s="1">
        <f t="shared" si="34"/>
        <v>305951061642.0174</v>
      </c>
      <c r="V236">
        <f t="shared" si="35"/>
        <v>2548123214295.8589</v>
      </c>
      <c r="Y236" s="1">
        <f t="shared" si="38"/>
        <v>703687441776650.75</v>
      </c>
      <c r="Z236" s="1">
        <f t="shared" si="36"/>
        <v>276.15911107779993</v>
      </c>
    </row>
    <row r="237" spans="12:26">
      <c r="L237">
        <f t="shared" si="32"/>
        <v>80832460680091.078</v>
      </c>
      <c r="M237">
        <f t="shared" si="33"/>
        <v>46.200000000000024</v>
      </c>
      <c r="O237">
        <v>231</v>
      </c>
      <c r="P237">
        <f t="shared" si="31"/>
        <v>231</v>
      </c>
      <c r="Q237">
        <v>1</v>
      </c>
      <c r="T237">
        <f t="shared" si="37"/>
        <v>11078796583.895039</v>
      </c>
      <c r="U237" s="1">
        <f t="shared" si="34"/>
        <v>349924072208.18182</v>
      </c>
      <c r="V237">
        <f t="shared" si="35"/>
        <v>2559202010879.7539</v>
      </c>
      <c r="Y237" s="1">
        <f t="shared" si="38"/>
        <v>808324606800910.75</v>
      </c>
      <c r="Z237" s="1">
        <f t="shared" si="36"/>
        <v>315.8502546358348</v>
      </c>
    </row>
    <row r="238" spans="12:26">
      <c r="L238">
        <f t="shared" si="32"/>
        <v>92852114613583.141</v>
      </c>
      <c r="M238">
        <f t="shared" si="33"/>
        <v>46.400000000000027</v>
      </c>
      <c r="O238">
        <v>232</v>
      </c>
      <c r="P238">
        <f t="shared" si="31"/>
        <v>232</v>
      </c>
      <c r="Q238">
        <v>1</v>
      </c>
      <c r="T238">
        <f t="shared" si="37"/>
        <v>11078796583.895039</v>
      </c>
      <c r="U238" s="1">
        <f t="shared" si="34"/>
        <v>400224631955.09509</v>
      </c>
      <c r="V238">
        <f t="shared" si="35"/>
        <v>2570280807463.6489</v>
      </c>
      <c r="Y238" s="1">
        <f t="shared" si="38"/>
        <v>928521146135831.37</v>
      </c>
      <c r="Z238" s="1">
        <f t="shared" si="36"/>
        <v>361.25280297762305</v>
      </c>
    </row>
    <row r="239" spans="12:26">
      <c r="L239">
        <f t="shared" si="32"/>
        <v>106659071314619.12</v>
      </c>
      <c r="M239">
        <f t="shared" si="33"/>
        <v>46.600000000000023</v>
      </c>
      <c r="O239">
        <v>233</v>
      </c>
      <c r="P239">
        <f t="shared" si="31"/>
        <v>233</v>
      </c>
      <c r="Q239">
        <v>1</v>
      </c>
      <c r="T239">
        <f t="shared" si="37"/>
        <v>11078796583.895039</v>
      </c>
      <c r="U239" s="1">
        <f t="shared" si="34"/>
        <v>457764254569.17303</v>
      </c>
      <c r="V239">
        <f t="shared" si="35"/>
        <v>2581359604047.5439</v>
      </c>
      <c r="Y239" s="1">
        <f t="shared" si="38"/>
        <v>1066590713146191.2</v>
      </c>
      <c r="Z239" s="1">
        <f t="shared" si="36"/>
        <v>413.1895112458522</v>
      </c>
    </row>
    <row r="240" spans="12:26">
      <c r="L240">
        <f t="shared" si="32"/>
        <v>122519099764614.42</v>
      </c>
      <c r="M240">
        <f t="shared" si="33"/>
        <v>46.800000000000026</v>
      </c>
      <c r="O240">
        <v>234</v>
      </c>
      <c r="P240">
        <f t="shared" si="31"/>
        <v>234</v>
      </c>
      <c r="Q240">
        <v>1</v>
      </c>
      <c r="T240">
        <f t="shared" si="37"/>
        <v>11078796583.895039</v>
      </c>
      <c r="U240" s="1">
        <f t="shared" si="34"/>
        <v>523585896429.96826</v>
      </c>
      <c r="V240">
        <f t="shared" si="35"/>
        <v>2592438400631.439</v>
      </c>
      <c r="Y240" s="1">
        <f t="shared" si="38"/>
        <v>1225190997646144.2</v>
      </c>
      <c r="Z240" s="1">
        <f t="shared" si="36"/>
        <v>472.60177805872843</v>
      </c>
    </row>
    <row r="241" spans="12:26">
      <c r="L241">
        <f t="shared" si="32"/>
        <v>140737488355330.22</v>
      </c>
      <c r="M241">
        <f t="shared" si="33"/>
        <v>47.000000000000028</v>
      </c>
      <c r="O241">
        <v>235</v>
      </c>
      <c r="P241">
        <f t="shared" si="31"/>
        <v>235</v>
      </c>
      <c r="Q241">
        <v>1</v>
      </c>
      <c r="T241">
        <f t="shared" si="37"/>
        <v>11078796583.895039</v>
      </c>
      <c r="U241" s="1">
        <f t="shared" si="34"/>
        <v>598882929171.60852</v>
      </c>
      <c r="V241">
        <f t="shared" si="35"/>
        <v>2603517197215.334</v>
      </c>
      <c r="Y241" s="1">
        <f t="shared" si="38"/>
        <v>1407374883553302.2</v>
      </c>
      <c r="Z241" s="1">
        <f t="shared" si="36"/>
        <v>540.56677062037465</v>
      </c>
    </row>
    <row r="242" spans="12:26">
      <c r="L242">
        <f t="shared" si="32"/>
        <v>161664921360182.22</v>
      </c>
      <c r="M242">
        <f t="shared" si="33"/>
        <v>47.200000000000031</v>
      </c>
      <c r="O242">
        <v>236</v>
      </c>
      <c r="P242">
        <f t="shared" si="31"/>
        <v>236</v>
      </c>
      <c r="Q242">
        <v>1</v>
      </c>
      <c r="T242">
        <f t="shared" si="37"/>
        <v>11078796583.895039</v>
      </c>
      <c r="U242" s="1">
        <f t="shared" si="34"/>
        <v>685020853221.10303</v>
      </c>
      <c r="V242">
        <f t="shared" si="35"/>
        <v>2614595993799.229</v>
      </c>
      <c r="Y242" s="1">
        <f t="shared" si="38"/>
        <v>1616649213601822.2</v>
      </c>
      <c r="Z242" s="1">
        <f t="shared" si="36"/>
        <v>618.31702390574469</v>
      </c>
    </row>
    <row r="243" spans="12:26">
      <c r="L243">
        <f t="shared" si="32"/>
        <v>185704229227166.31</v>
      </c>
      <c r="M243">
        <f t="shared" si="33"/>
        <v>47.40000000000002</v>
      </c>
      <c r="O243">
        <v>237</v>
      </c>
      <c r="P243">
        <f t="shared" si="31"/>
        <v>237</v>
      </c>
      <c r="Q243">
        <v>1</v>
      </c>
      <c r="T243">
        <f t="shared" si="37"/>
        <v>11078796583.895039</v>
      </c>
      <c r="U243" s="1">
        <f t="shared" si="34"/>
        <v>783562148637.82495</v>
      </c>
      <c r="V243">
        <f t="shared" si="35"/>
        <v>2625674790383.124</v>
      </c>
      <c r="Y243" s="1">
        <f t="shared" si="38"/>
        <v>1857042292271663</v>
      </c>
      <c r="Z243" s="1">
        <f t="shared" si="36"/>
        <v>707.26287165239285</v>
      </c>
    </row>
    <row r="244" spans="12:26">
      <c r="L244">
        <f t="shared" si="32"/>
        <v>213318142629238.28</v>
      </c>
      <c r="M244">
        <f t="shared" si="33"/>
        <v>47.600000000000023</v>
      </c>
      <c r="O244">
        <v>238</v>
      </c>
      <c r="P244">
        <f t="shared" si="31"/>
        <v>238</v>
      </c>
      <c r="Q244">
        <v>1</v>
      </c>
      <c r="T244">
        <f t="shared" si="37"/>
        <v>11078796583.895039</v>
      </c>
      <c r="U244" s="1">
        <f t="shared" si="34"/>
        <v>896294716929.55896</v>
      </c>
      <c r="V244">
        <f t="shared" si="35"/>
        <v>2636753586967.019</v>
      </c>
      <c r="Y244" s="1">
        <f t="shared" si="38"/>
        <v>2133181426292382.7</v>
      </c>
      <c r="Z244" s="1">
        <f t="shared" si="36"/>
        <v>809.01811865784521</v>
      </c>
    </row>
    <row r="245" spans="12:26">
      <c r="L245">
        <f t="shared" si="32"/>
        <v>245038199529228.87</v>
      </c>
      <c r="M245">
        <f t="shared" si="33"/>
        <v>47.800000000000026</v>
      </c>
      <c r="O245">
        <v>239</v>
      </c>
      <c r="P245">
        <f t="shared" si="31"/>
        <v>239</v>
      </c>
      <c r="Q245">
        <v>1</v>
      </c>
      <c r="T245">
        <f t="shared" si="37"/>
        <v>11078796583.895039</v>
      </c>
      <c r="U245" s="1">
        <f t="shared" si="34"/>
        <v>1025264433176.6761</v>
      </c>
      <c r="V245">
        <f t="shared" si="35"/>
        <v>2647832383550.9141</v>
      </c>
      <c r="Y245" s="1">
        <f t="shared" si="38"/>
        <v>2450381995292289</v>
      </c>
      <c r="Z245" s="1">
        <f t="shared" si="36"/>
        <v>925.42942314428853</v>
      </c>
    </row>
    <row r="246" spans="12:26">
      <c r="L246">
        <f t="shared" si="32"/>
        <v>281474976710660.56</v>
      </c>
      <c r="M246">
        <f t="shared" si="33"/>
        <v>48.000000000000028</v>
      </c>
      <c r="O246" s="3">
        <v>240</v>
      </c>
      <c r="P246">
        <f t="shared" si="31"/>
        <v>240</v>
      </c>
      <c r="Q246">
        <v>4</v>
      </c>
      <c r="T246">
        <f t="shared" si="37"/>
        <v>44315186335.580154</v>
      </c>
      <c r="U246" s="1">
        <f t="shared" si="34"/>
        <v>1172812402961.0667</v>
      </c>
      <c r="V246">
        <f t="shared" si="35"/>
        <v>10635644720539.236</v>
      </c>
      <c r="Y246" s="1">
        <f t="shared" si="38"/>
        <v>2814749767106605.5</v>
      </c>
      <c r="Z246" s="1">
        <f t="shared" si="36"/>
        <v>264.65248144955854</v>
      </c>
    </row>
    <row r="247" spans="12:26">
      <c r="L247">
        <f t="shared" si="32"/>
        <v>323329842720364.5</v>
      </c>
      <c r="M247">
        <f t="shared" si="33"/>
        <v>48.200000000000017</v>
      </c>
      <c r="O247">
        <v>241</v>
      </c>
      <c r="P247">
        <f t="shared" si="31"/>
        <v>241</v>
      </c>
      <c r="Q247">
        <v>1</v>
      </c>
      <c r="T247">
        <f t="shared" si="37"/>
        <v>44315186335.580154</v>
      </c>
      <c r="U247" s="1">
        <f t="shared" si="34"/>
        <v>1341617604648.7922</v>
      </c>
      <c r="V247">
        <f t="shared" si="35"/>
        <v>10679959906874.816</v>
      </c>
      <c r="Y247" s="1">
        <f t="shared" si="38"/>
        <v>3233298427203645</v>
      </c>
      <c r="Z247" s="1">
        <f t="shared" si="36"/>
        <v>302.74443494140206</v>
      </c>
    </row>
    <row r="248" spans="12:26">
      <c r="L248">
        <f t="shared" si="32"/>
        <v>371408458454332.81</v>
      </c>
      <c r="M248">
        <f t="shared" si="33"/>
        <v>48.40000000000002</v>
      </c>
      <c r="O248">
        <v>242</v>
      </c>
      <c r="P248">
        <f t="shared" si="31"/>
        <v>242</v>
      </c>
      <c r="Q248">
        <v>1</v>
      </c>
      <c r="T248">
        <f t="shared" si="37"/>
        <v>44315186335.580154</v>
      </c>
      <c r="U248" s="1">
        <f t="shared" si="34"/>
        <v>1534745696092.2603</v>
      </c>
      <c r="V248">
        <f t="shared" si="35"/>
        <v>10724275093210.396</v>
      </c>
      <c r="Y248" s="1">
        <f t="shared" si="38"/>
        <v>3714084584543328</v>
      </c>
      <c r="Z248" s="1">
        <f t="shared" si="36"/>
        <v>346.32500120168845</v>
      </c>
    </row>
    <row r="249" spans="12:26">
      <c r="L249">
        <f t="shared" si="32"/>
        <v>426636285258476.75</v>
      </c>
      <c r="M249">
        <f t="shared" si="33"/>
        <v>48.600000000000023</v>
      </c>
      <c r="O249">
        <v>243</v>
      </c>
      <c r="P249">
        <f t="shared" si="31"/>
        <v>243</v>
      </c>
      <c r="Q249">
        <v>1</v>
      </c>
      <c r="T249">
        <f t="shared" si="37"/>
        <v>44315186335.580154</v>
      </c>
      <c r="U249" s="1">
        <f t="shared" si="34"/>
        <v>1755704877606.8757</v>
      </c>
      <c r="V249">
        <f t="shared" si="35"/>
        <v>10768590279545.977</v>
      </c>
      <c r="Y249" s="1">
        <f t="shared" si="38"/>
        <v>4266362852584767.5</v>
      </c>
      <c r="Z249" s="1">
        <f t="shared" si="36"/>
        <v>396.1858276554882</v>
      </c>
    </row>
    <row r="250" spans="12:26">
      <c r="L250">
        <f t="shared" si="32"/>
        <v>490076399058458.06</v>
      </c>
      <c r="M250">
        <f t="shared" si="33"/>
        <v>48.800000000000026</v>
      </c>
      <c r="O250">
        <v>244</v>
      </c>
      <c r="P250">
        <f t="shared" si="31"/>
        <v>244</v>
      </c>
      <c r="Q250">
        <v>1</v>
      </c>
      <c r="T250">
        <f t="shared" si="37"/>
        <v>44315186335.580154</v>
      </c>
      <c r="U250" s="1">
        <f t="shared" si="34"/>
        <v>2008509832206.771</v>
      </c>
      <c r="V250">
        <f t="shared" si="35"/>
        <v>10812905465881.559</v>
      </c>
      <c r="Y250" s="1">
        <f t="shared" si="38"/>
        <v>4900763990584581</v>
      </c>
      <c r="Z250" s="1">
        <f t="shared" si="36"/>
        <v>453.232852728453</v>
      </c>
    </row>
    <row r="251" spans="12:26">
      <c r="L251">
        <f t="shared" si="32"/>
        <v>562949953421321.12</v>
      </c>
      <c r="M251">
        <f t="shared" si="33"/>
        <v>49.000000000000021</v>
      </c>
      <c r="O251">
        <v>245</v>
      </c>
      <c r="P251">
        <f t="shared" si="31"/>
        <v>245</v>
      </c>
      <c r="Q251">
        <v>1</v>
      </c>
      <c r="T251">
        <f t="shared" si="37"/>
        <v>44315186335.580154</v>
      </c>
      <c r="U251" s="1">
        <f t="shared" si="34"/>
        <v>2297754911923.7227</v>
      </c>
      <c r="V251">
        <f t="shared" si="35"/>
        <v>10857220652217.139</v>
      </c>
      <c r="Y251" s="1">
        <f t="shared" si="38"/>
        <v>5629499534213211</v>
      </c>
      <c r="Z251" s="1">
        <f t="shared" si="36"/>
        <v>518.50282079913507</v>
      </c>
    </row>
    <row r="252" spans="12:26">
      <c r="L252">
        <f t="shared" si="32"/>
        <v>646659685440729.12</v>
      </c>
      <c r="M252">
        <f t="shared" si="33"/>
        <v>49.200000000000024</v>
      </c>
      <c r="O252">
        <v>246</v>
      </c>
      <c r="P252">
        <f t="shared" si="31"/>
        <v>246</v>
      </c>
      <c r="Q252">
        <v>1</v>
      </c>
      <c r="T252">
        <f t="shared" si="37"/>
        <v>44315186335.580154</v>
      </c>
      <c r="U252" s="1">
        <f t="shared" si="34"/>
        <v>2628697908295.606</v>
      </c>
      <c r="V252">
        <f t="shared" si="35"/>
        <v>10901535838552.719</v>
      </c>
      <c r="Y252" s="1">
        <f t="shared" si="38"/>
        <v>6466596854407291</v>
      </c>
      <c r="Z252" s="1">
        <f t="shared" si="36"/>
        <v>593.18218553559257</v>
      </c>
    </row>
    <row r="253" spans="12:26">
      <c r="L253">
        <f t="shared" si="32"/>
        <v>742816916908666</v>
      </c>
      <c r="M253">
        <f t="shared" si="33"/>
        <v>49.400000000000027</v>
      </c>
      <c r="O253">
        <v>247</v>
      </c>
      <c r="P253">
        <f t="shared" si="31"/>
        <v>247</v>
      </c>
      <c r="Q253">
        <v>1</v>
      </c>
      <c r="T253">
        <f t="shared" si="37"/>
        <v>44315186335.580154</v>
      </c>
      <c r="U253" s="1">
        <f t="shared" si="34"/>
        <v>3007355938901.439</v>
      </c>
      <c r="V253">
        <f t="shared" si="35"/>
        <v>10945851024888.299</v>
      </c>
      <c r="Y253" s="1">
        <f t="shared" si="38"/>
        <v>7428169169086660</v>
      </c>
      <c r="Z253" s="1">
        <f t="shared" si="36"/>
        <v>678.62874729399709</v>
      </c>
    </row>
    <row r="254" spans="12:26">
      <c r="L254">
        <f t="shared" si="32"/>
        <v>853272570516953.75</v>
      </c>
      <c r="M254">
        <f t="shared" si="33"/>
        <v>49.60000000000003</v>
      </c>
      <c r="O254">
        <v>248</v>
      </c>
      <c r="P254">
        <f t="shared" si="31"/>
        <v>248</v>
      </c>
      <c r="Q254">
        <v>1</v>
      </c>
      <c r="T254">
        <f t="shared" si="37"/>
        <v>44315186335.580154</v>
      </c>
      <c r="U254" s="1">
        <f t="shared" si="34"/>
        <v>3440615203697.3276</v>
      </c>
      <c r="V254">
        <f t="shared" si="35"/>
        <v>10990166211223.879</v>
      </c>
      <c r="Y254" s="1">
        <f t="shared" si="38"/>
        <v>8532725705169538</v>
      </c>
      <c r="Z254" s="1">
        <f t="shared" si="36"/>
        <v>776.39642032486813</v>
      </c>
    </row>
    <row r="255" spans="12:26">
      <c r="L255">
        <f t="shared" si="32"/>
        <v>980152798116916.62</v>
      </c>
      <c r="M255">
        <f t="shared" si="33"/>
        <v>49.800000000000033</v>
      </c>
      <c r="O255">
        <v>249</v>
      </c>
      <c r="P255">
        <f t="shared" si="31"/>
        <v>249</v>
      </c>
      <c r="Q255">
        <v>1</v>
      </c>
      <c r="T255">
        <f t="shared" si="37"/>
        <v>44315186335.580154</v>
      </c>
      <c r="U255" s="1">
        <f t="shared" si="34"/>
        <v>3936356618943.3701</v>
      </c>
      <c r="V255">
        <f t="shared" si="35"/>
        <v>11034481397559.459</v>
      </c>
      <c r="Y255" s="1">
        <f t="shared" si="38"/>
        <v>9801527981169166</v>
      </c>
      <c r="Z255" s="1">
        <f t="shared" si="36"/>
        <v>888.26358285737012</v>
      </c>
    </row>
    <row r="256" spans="12:26">
      <c r="L256">
        <f t="shared" si="32"/>
        <v>1125899906842642.8</v>
      </c>
      <c r="M256">
        <f t="shared" si="33"/>
        <v>50.000000000000021</v>
      </c>
      <c r="O256" s="3">
        <v>250</v>
      </c>
      <c r="P256">
        <f t="shared" si="31"/>
        <v>250</v>
      </c>
      <c r="Q256">
        <v>4</v>
      </c>
      <c r="T256">
        <f t="shared" si="37"/>
        <v>177260745342.32062</v>
      </c>
      <c r="U256" s="1">
        <f t="shared" si="34"/>
        <v>4503599627370.4961</v>
      </c>
      <c r="V256">
        <f t="shared" si="35"/>
        <v>44315186335580.156</v>
      </c>
      <c r="Y256" s="1">
        <f t="shared" si="38"/>
        <v>1.1258999068426428E+16</v>
      </c>
      <c r="Z256" s="1">
        <f t="shared" si="36"/>
        <v>254.06638219157631</v>
      </c>
    </row>
    <row r="257" spans="12:26">
      <c r="L257">
        <f t="shared" si="32"/>
        <v>1293319370881458.7</v>
      </c>
      <c r="M257">
        <f t="shared" si="33"/>
        <v>50.200000000000024</v>
      </c>
      <c r="O257">
        <v>251</v>
      </c>
      <c r="P257">
        <f t="shared" si="31"/>
        <v>251</v>
      </c>
      <c r="Q257">
        <v>1</v>
      </c>
      <c r="T257">
        <f t="shared" si="37"/>
        <v>177260745342.32062</v>
      </c>
      <c r="U257" s="1">
        <f t="shared" si="34"/>
        <v>5152666816260.7187</v>
      </c>
      <c r="V257">
        <f t="shared" si="35"/>
        <v>44492447080922.477</v>
      </c>
      <c r="Y257" s="1">
        <f t="shared" si="38"/>
        <v>1.2933193708814588E+16</v>
      </c>
      <c r="Z257" s="1">
        <f t="shared" si="36"/>
        <v>290.68290366883639</v>
      </c>
    </row>
    <row r="258" spans="12:26">
      <c r="L258">
        <f t="shared" si="32"/>
        <v>1485633833817332</v>
      </c>
      <c r="M258">
        <f t="shared" si="33"/>
        <v>50.400000000000027</v>
      </c>
      <c r="O258">
        <v>252</v>
      </c>
      <c r="P258">
        <f t="shared" si="31"/>
        <v>252</v>
      </c>
      <c r="Q258">
        <v>1</v>
      </c>
      <c r="T258">
        <f t="shared" si="37"/>
        <v>177260745342.32062</v>
      </c>
      <c r="U258" s="1">
        <f t="shared" si="34"/>
        <v>5895372356417.9121</v>
      </c>
      <c r="V258">
        <f t="shared" si="35"/>
        <v>44669707826264.797</v>
      </c>
      <c r="Y258" s="1">
        <f t="shared" si="38"/>
        <v>1.485633833817332E+16</v>
      </c>
      <c r="Z258" s="1">
        <f t="shared" si="36"/>
        <v>332.58194559844696</v>
      </c>
    </row>
    <row r="259" spans="12:26">
      <c r="L259">
        <f t="shared" si="32"/>
        <v>1706545141033907.7</v>
      </c>
      <c r="M259">
        <f t="shared" si="33"/>
        <v>50.600000000000023</v>
      </c>
      <c r="O259">
        <v>253</v>
      </c>
      <c r="P259">
        <f t="shared" si="31"/>
        <v>253</v>
      </c>
      <c r="Q259">
        <v>1</v>
      </c>
      <c r="T259">
        <f t="shared" si="37"/>
        <v>177260745342.32062</v>
      </c>
      <c r="U259" s="1">
        <f t="shared" si="34"/>
        <v>6745237711596.3535</v>
      </c>
      <c r="V259">
        <f t="shared" si="35"/>
        <v>44846968571607.117</v>
      </c>
      <c r="Y259" s="1">
        <f t="shared" si="38"/>
        <v>1.7065451410339078E+16</v>
      </c>
      <c r="Z259" s="1">
        <f t="shared" si="36"/>
        <v>380.52630877582476</v>
      </c>
    </row>
    <row r="260" spans="12:26">
      <c r="L260">
        <f t="shared" si="32"/>
        <v>1960305596233833.2</v>
      </c>
      <c r="M260">
        <f t="shared" si="33"/>
        <v>50.800000000000026</v>
      </c>
      <c r="O260">
        <v>254</v>
      </c>
      <c r="P260">
        <f t="shared" si="31"/>
        <v>254</v>
      </c>
      <c r="Q260">
        <v>1</v>
      </c>
      <c r="T260">
        <f t="shared" si="37"/>
        <v>177260745342.32062</v>
      </c>
      <c r="U260" s="1">
        <f t="shared" si="34"/>
        <v>7717738567849.6133</v>
      </c>
      <c r="V260">
        <f t="shared" si="35"/>
        <v>45024229316949.437</v>
      </c>
      <c r="Y260" s="1">
        <f t="shared" si="38"/>
        <v>1.9603055962338332E+16</v>
      </c>
      <c r="Z260" s="1">
        <f t="shared" si="36"/>
        <v>435.38903962890782</v>
      </c>
    </row>
    <row r="261" spans="12:26">
      <c r="L261">
        <f t="shared" si="32"/>
        <v>2251799813685286.5</v>
      </c>
      <c r="M261">
        <f t="shared" si="33"/>
        <v>51.000000000000028</v>
      </c>
      <c r="O261">
        <v>255</v>
      </c>
      <c r="P261">
        <f t="shared" si="31"/>
        <v>255</v>
      </c>
      <c r="Q261">
        <v>1</v>
      </c>
      <c r="T261">
        <f t="shared" si="37"/>
        <v>177260745342.32062</v>
      </c>
      <c r="U261" s="1">
        <f t="shared" si="34"/>
        <v>8830587504648.0312</v>
      </c>
      <c r="V261">
        <f t="shared" si="35"/>
        <v>45201490062291.758</v>
      </c>
      <c r="Y261" s="1">
        <f t="shared" si="38"/>
        <v>2.2517998136852864E+16</v>
      </c>
      <c r="Z261" s="1">
        <f t="shared" si="36"/>
        <v>498.16937684622826</v>
      </c>
    </row>
    <row r="262" spans="12:26">
      <c r="L262">
        <f t="shared" si="32"/>
        <v>2586638741762918.5</v>
      </c>
      <c r="M262">
        <f t="shared" si="33"/>
        <v>51.200000000000031</v>
      </c>
      <c r="O262">
        <v>256</v>
      </c>
      <c r="P262">
        <f t="shared" ref="P262:P307" si="39">$AB$1*O262</f>
        <v>256</v>
      </c>
      <c r="Q262">
        <v>1</v>
      </c>
      <c r="T262">
        <f t="shared" si="37"/>
        <v>177260745342.32062</v>
      </c>
      <c r="U262" s="1">
        <f t="shared" si="34"/>
        <v>10104057585011.201</v>
      </c>
      <c r="V262">
        <f t="shared" si="35"/>
        <v>45378750807634.078</v>
      </c>
      <c r="Y262" s="1">
        <f t="shared" si="38"/>
        <v>2.5866387417629184E+16</v>
      </c>
      <c r="Z262" s="1">
        <f t="shared" si="36"/>
        <v>570.01100641310904</v>
      </c>
    </row>
    <row r="263" spans="12:26">
      <c r="L263">
        <f t="shared" ref="L263:L307" si="40">POWER($D$9,O263)</f>
        <v>2971267667634665</v>
      </c>
      <c r="M263">
        <f t="shared" ref="M263:M307" si="41">LOG(L263,2)</f>
        <v>51.400000000000034</v>
      </c>
      <c r="O263">
        <v>257</v>
      </c>
      <c r="P263">
        <f t="shared" si="39"/>
        <v>257</v>
      </c>
      <c r="Q263">
        <v>1</v>
      </c>
      <c r="T263">
        <f t="shared" si="37"/>
        <v>177260745342.32062</v>
      </c>
      <c r="U263" s="1">
        <f t="shared" ref="U263:U307" si="42">POWER(2,0.2*O263)/O263</f>
        <v>11561352792352.658</v>
      </c>
      <c r="V263">
        <f t="shared" ref="V263:V306" si="43">P263*T263</f>
        <v>45556011552976.398</v>
      </c>
      <c r="Y263" s="1">
        <f t="shared" si="38"/>
        <v>2.9712676676346648E+16</v>
      </c>
      <c r="Z263" s="1">
        <f t="shared" ref="Z263:Z306" si="44">Y263/V263</f>
        <v>652.222959461546</v>
      </c>
    </row>
    <row r="264" spans="12:26">
      <c r="L264">
        <f t="shared" si="40"/>
        <v>3413090282067817</v>
      </c>
      <c r="M264">
        <f t="shared" si="41"/>
        <v>51.600000000000023</v>
      </c>
      <c r="O264">
        <v>258</v>
      </c>
      <c r="P264">
        <f t="shared" si="39"/>
        <v>258</v>
      </c>
      <c r="Q264">
        <v>1</v>
      </c>
      <c r="T264">
        <f t="shared" ref="T264:T306" si="45">Q264*T263</f>
        <v>177260745342.32062</v>
      </c>
      <c r="U264" s="1">
        <f t="shared" si="42"/>
        <v>13229032101037.836</v>
      </c>
      <c r="V264">
        <f t="shared" si="43"/>
        <v>45733272298318.719</v>
      </c>
      <c r="Y264" s="1">
        <f t="shared" ref="Y264:Y306" si="46">$Z$1*POWER($P$1,O264)</f>
        <v>3.4130902820678168E+16</v>
      </c>
      <c r="Z264" s="1">
        <f t="shared" si="44"/>
        <v>746.3035358161527</v>
      </c>
    </row>
    <row r="265" spans="12:26">
      <c r="L265">
        <f t="shared" si="40"/>
        <v>3920611192467668</v>
      </c>
      <c r="M265">
        <f t="shared" si="41"/>
        <v>51.800000000000026</v>
      </c>
      <c r="O265">
        <v>259</v>
      </c>
      <c r="P265">
        <f t="shared" si="39"/>
        <v>259</v>
      </c>
      <c r="Q265">
        <v>1</v>
      </c>
      <c r="T265">
        <f t="shared" si="45"/>
        <v>177260745342.32062</v>
      </c>
      <c r="U265" s="1">
        <f t="shared" si="42"/>
        <v>15137494951612.398</v>
      </c>
      <c r="V265">
        <f t="shared" si="43"/>
        <v>45910533043661.039</v>
      </c>
      <c r="Y265" s="1">
        <f t="shared" si="46"/>
        <v>3.920611192467668E+16</v>
      </c>
      <c r="Z265" s="1">
        <f t="shared" si="44"/>
        <v>853.9676916273562</v>
      </c>
    </row>
    <row r="266" spans="12:26">
      <c r="L266">
        <f t="shared" si="40"/>
        <v>4503599627370574</v>
      </c>
      <c r="M266">
        <f t="shared" si="41"/>
        <v>52.000000000000028</v>
      </c>
      <c r="O266" s="3">
        <v>260</v>
      </c>
      <c r="P266">
        <f t="shared" si="39"/>
        <v>260</v>
      </c>
      <c r="Q266">
        <v>3</v>
      </c>
      <c r="T266">
        <f t="shared" si="45"/>
        <v>531782236026.96185</v>
      </c>
      <c r="U266" s="1">
        <f t="shared" si="42"/>
        <v>17321537028348.062</v>
      </c>
      <c r="V266">
        <f t="shared" si="43"/>
        <v>138263381367010.08</v>
      </c>
      <c r="Y266" s="1">
        <f t="shared" si="46"/>
        <v>4.5035996273705744E+16</v>
      </c>
      <c r="Z266" s="1">
        <f t="shared" si="44"/>
        <v>325.72613101484166</v>
      </c>
    </row>
    <row r="267" spans="12:26">
      <c r="L267">
        <f t="shared" si="40"/>
        <v>5173277483525838</v>
      </c>
      <c r="M267">
        <f t="shared" si="41"/>
        <v>52.200000000000031</v>
      </c>
      <c r="O267">
        <v>261</v>
      </c>
      <c r="P267">
        <f t="shared" si="39"/>
        <v>261</v>
      </c>
      <c r="Q267">
        <v>1</v>
      </c>
      <c r="T267">
        <f t="shared" si="45"/>
        <v>531782236026.96185</v>
      </c>
      <c r="U267" s="1">
        <f t="shared" si="42"/>
        <v>19820986526918.562</v>
      </c>
      <c r="V267">
        <f t="shared" si="43"/>
        <v>138795163603037.05</v>
      </c>
      <c r="Y267" s="1">
        <f t="shared" si="46"/>
        <v>5.1732774835258384E+16</v>
      </c>
      <c r="Z267" s="1">
        <f t="shared" si="44"/>
        <v>372.72750355493218</v>
      </c>
    </row>
    <row r="268" spans="12:26">
      <c r="L268">
        <f t="shared" si="40"/>
        <v>5942535335269331</v>
      </c>
      <c r="M268">
        <f t="shared" si="41"/>
        <v>52.400000000000027</v>
      </c>
      <c r="O268">
        <v>262</v>
      </c>
      <c r="P268">
        <f t="shared" si="39"/>
        <v>262</v>
      </c>
      <c r="Q268">
        <v>1</v>
      </c>
      <c r="T268">
        <f t="shared" si="45"/>
        <v>531782236026.96185</v>
      </c>
      <c r="U268" s="1">
        <f t="shared" si="42"/>
        <v>22681432577363.492</v>
      </c>
      <c r="V268">
        <f t="shared" si="43"/>
        <v>139326945839064</v>
      </c>
      <c r="Y268" s="1">
        <f t="shared" si="46"/>
        <v>5.9425353352693312E+16</v>
      </c>
      <c r="Z268" s="1">
        <f t="shared" si="44"/>
        <v>426.51730427892466</v>
      </c>
    </row>
    <row r="269" spans="12:26">
      <c r="L269">
        <f t="shared" si="40"/>
        <v>6826180564135636</v>
      </c>
      <c r="M269">
        <f t="shared" si="41"/>
        <v>52.60000000000003</v>
      </c>
      <c r="O269">
        <v>263</v>
      </c>
      <c r="P269">
        <f t="shared" si="39"/>
        <v>263</v>
      </c>
      <c r="Q269">
        <v>1</v>
      </c>
      <c r="T269">
        <f t="shared" si="45"/>
        <v>531782236026.96185</v>
      </c>
      <c r="U269" s="1">
        <f t="shared" si="42"/>
        <v>25955059179222.57</v>
      </c>
      <c r="V269">
        <f t="shared" si="43"/>
        <v>139858728075090.97</v>
      </c>
      <c r="Y269" s="1">
        <f t="shared" si="46"/>
        <v>6.826180564135636E+16</v>
      </c>
      <c r="Z269" s="1">
        <f t="shared" si="44"/>
        <v>488.07683711170461</v>
      </c>
    </row>
    <row r="270" spans="12:26">
      <c r="L270">
        <f t="shared" si="40"/>
        <v>7841222384935338</v>
      </c>
      <c r="M270">
        <f t="shared" si="41"/>
        <v>52.800000000000026</v>
      </c>
      <c r="O270">
        <v>264</v>
      </c>
      <c r="P270">
        <f t="shared" si="39"/>
        <v>264</v>
      </c>
      <c r="Q270">
        <v>1</v>
      </c>
      <c r="T270">
        <f t="shared" si="45"/>
        <v>531782236026.96185</v>
      </c>
      <c r="U270" s="1">
        <f t="shared" si="42"/>
        <v>29701599942936.504</v>
      </c>
      <c r="V270">
        <f t="shared" si="43"/>
        <v>140390510311117.92</v>
      </c>
      <c r="Y270" s="1">
        <f t="shared" si="46"/>
        <v>7.8412223849353376E+16</v>
      </c>
      <c r="Z270" s="1">
        <f t="shared" si="44"/>
        <v>558.52937406940737</v>
      </c>
    </row>
    <row r="271" spans="12:26">
      <c r="L271">
        <f t="shared" si="40"/>
        <v>9007199254741152</v>
      </c>
      <c r="M271">
        <f t="shared" si="41"/>
        <v>53.000000000000028</v>
      </c>
      <c r="O271">
        <v>265</v>
      </c>
      <c r="P271">
        <f t="shared" si="39"/>
        <v>265</v>
      </c>
      <c r="Q271">
        <v>1</v>
      </c>
      <c r="T271">
        <f t="shared" si="45"/>
        <v>531782236026.96185</v>
      </c>
      <c r="U271" s="1">
        <f t="shared" si="42"/>
        <v>33989431149966.008</v>
      </c>
      <c r="V271">
        <f t="shared" si="43"/>
        <v>140922292547144.91</v>
      </c>
      <c r="Y271" s="1">
        <f t="shared" si="46"/>
        <v>9.007199254741152E+16</v>
      </c>
      <c r="Z271" s="1">
        <f t="shared" si="44"/>
        <v>639.16070991591585</v>
      </c>
    </row>
    <row r="272" spans="12:26">
      <c r="L272">
        <f t="shared" si="40"/>
        <v>1.034655496705168E+16</v>
      </c>
      <c r="M272">
        <f t="shared" si="41"/>
        <v>53.200000000000024</v>
      </c>
      <c r="O272">
        <v>266</v>
      </c>
      <c r="P272">
        <f t="shared" si="39"/>
        <v>266</v>
      </c>
      <c r="Q272">
        <v>1</v>
      </c>
      <c r="T272">
        <f t="shared" si="45"/>
        <v>531782236026.96185</v>
      </c>
      <c r="U272" s="1">
        <f t="shared" si="42"/>
        <v>38896823184404.164</v>
      </c>
      <c r="V272">
        <f t="shared" si="43"/>
        <v>141454074783171.84</v>
      </c>
      <c r="Y272" s="1">
        <f t="shared" si="46"/>
        <v>1.034655496705168E+17</v>
      </c>
      <c r="Z272" s="1">
        <f t="shared" si="44"/>
        <v>731.44269494614537</v>
      </c>
    </row>
    <row r="273" spans="12:26">
      <c r="L273">
        <f t="shared" si="40"/>
        <v>1.1885070670538668E+16</v>
      </c>
      <c r="M273">
        <f t="shared" si="41"/>
        <v>53.400000000000027</v>
      </c>
      <c r="O273">
        <v>267</v>
      </c>
      <c r="P273">
        <f t="shared" si="39"/>
        <v>267</v>
      </c>
      <c r="Q273">
        <v>1</v>
      </c>
      <c r="T273">
        <f t="shared" si="45"/>
        <v>531782236026.96185</v>
      </c>
      <c r="U273" s="1">
        <f t="shared" si="42"/>
        <v>44513373297896.977</v>
      </c>
      <c r="V273">
        <f t="shared" si="43"/>
        <v>141985857019198.81</v>
      </c>
      <c r="Y273" s="1">
        <f t="shared" si="46"/>
        <v>1.1885070670538669E+17</v>
      </c>
      <c r="Z273" s="1">
        <f t="shared" si="44"/>
        <v>837.06017768597985</v>
      </c>
    </row>
    <row r="274" spans="12:26">
      <c r="L274">
        <f t="shared" si="40"/>
        <v>1.3652361128271278E+16</v>
      </c>
      <c r="M274">
        <f t="shared" si="41"/>
        <v>53.60000000000003</v>
      </c>
      <c r="O274">
        <v>268</v>
      </c>
      <c r="P274">
        <f t="shared" si="39"/>
        <v>268</v>
      </c>
      <c r="Q274">
        <v>1</v>
      </c>
      <c r="T274">
        <f t="shared" si="45"/>
        <v>531782236026.96185</v>
      </c>
      <c r="U274" s="1">
        <f t="shared" si="42"/>
        <v>50941646001011.195</v>
      </c>
      <c r="V274">
        <f t="shared" si="43"/>
        <v>142517639255225.78</v>
      </c>
      <c r="Y274" s="1">
        <f t="shared" si="46"/>
        <v>1.3652361128271278E+17</v>
      </c>
      <c r="Z274" s="1">
        <f t="shared" si="44"/>
        <v>957.94185194312217</v>
      </c>
    </row>
    <row r="275" spans="12:26">
      <c r="L275">
        <f t="shared" si="40"/>
        <v>1.5682444769870682E+16</v>
      </c>
      <c r="M275">
        <f t="shared" si="41"/>
        <v>53.800000000000033</v>
      </c>
      <c r="O275">
        <v>269</v>
      </c>
      <c r="P275">
        <f t="shared" si="39"/>
        <v>269</v>
      </c>
      <c r="Q275">
        <v>1</v>
      </c>
      <c r="T275">
        <f t="shared" si="45"/>
        <v>531782236026.96185</v>
      </c>
      <c r="U275" s="1">
        <f t="shared" si="42"/>
        <v>58299051189109.258</v>
      </c>
      <c r="V275">
        <f t="shared" si="43"/>
        <v>143049421491252.75</v>
      </c>
      <c r="Y275" s="1">
        <f t="shared" si="46"/>
        <v>1.5682444769870682E+17</v>
      </c>
      <c r="Z275" s="1">
        <f t="shared" si="44"/>
        <v>1096.295574381588</v>
      </c>
    </row>
    <row r="276" spans="12:26">
      <c r="L276">
        <f t="shared" si="40"/>
        <v>1.8014398509482304E+16</v>
      </c>
      <c r="M276">
        <f t="shared" si="41"/>
        <v>54.000000000000021</v>
      </c>
      <c r="O276" s="3">
        <v>270</v>
      </c>
      <c r="P276">
        <f t="shared" si="39"/>
        <v>270</v>
      </c>
      <c r="Q276">
        <v>4</v>
      </c>
      <c r="T276">
        <f t="shared" si="45"/>
        <v>2127128944107.8474</v>
      </c>
      <c r="U276" s="1">
        <f t="shared" si="42"/>
        <v>66719994479562.906</v>
      </c>
      <c r="V276">
        <f t="shared" si="43"/>
        <v>574324814909118.75</v>
      </c>
      <c r="Y276" s="1">
        <f t="shared" si="46"/>
        <v>1.8014398509482304E+17</v>
      </c>
      <c r="Z276" s="1">
        <f t="shared" si="44"/>
        <v>313.66220023651431</v>
      </c>
    </row>
    <row r="277" spans="12:26">
      <c r="L277">
        <f t="shared" si="40"/>
        <v>2.0693109934103368E+16</v>
      </c>
      <c r="M277">
        <f t="shared" si="41"/>
        <v>54.200000000000024</v>
      </c>
      <c r="O277">
        <v>271</v>
      </c>
      <c r="P277">
        <f t="shared" si="39"/>
        <v>271</v>
      </c>
      <c r="Q277">
        <v>1</v>
      </c>
      <c r="T277">
        <f t="shared" si="45"/>
        <v>2127128944107.8474</v>
      </c>
      <c r="U277" s="1">
        <f t="shared" si="42"/>
        <v>76358339240232.672</v>
      </c>
      <c r="V277">
        <f t="shared" si="43"/>
        <v>576451943853226.62</v>
      </c>
      <c r="Y277" s="1">
        <f t="shared" si="46"/>
        <v>2.0693109934103366E+17</v>
      </c>
      <c r="Z277" s="1">
        <f t="shared" si="44"/>
        <v>358.97372113593121</v>
      </c>
    </row>
    <row r="278" spans="12:26">
      <c r="L278">
        <f t="shared" si="40"/>
        <v>2.3770141341077344E+16</v>
      </c>
      <c r="M278">
        <f t="shared" si="41"/>
        <v>54.400000000000027</v>
      </c>
      <c r="O278">
        <v>272</v>
      </c>
      <c r="P278">
        <f t="shared" si="39"/>
        <v>272</v>
      </c>
      <c r="Q278">
        <v>1</v>
      </c>
      <c r="T278">
        <f t="shared" si="45"/>
        <v>2127128944107.8474</v>
      </c>
      <c r="U278" s="1">
        <f t="shared" si="42"/>
        <v>87390225518665.547</v>
      </c>
      <c r="V278">
        <f t="shared" si="43"/>
        <v>578579072797334.5</v>
      </c>
      <c r="Y278" s="1">
        <f t="shared" si="46"/>
        <v>2.3770141341077344E+17</v>
      </c>
      <c r="Z278" s="1">
        <f t="shared" si="44"/>
        <v>410.83652103337624</v>
      </c>
    </row>
    <row r="279" spans="12:26">
      <c r="L279">
        <f t="shared" si="40"/>
        <v>2.7304722256542564E+16</v>
      </c>
      <c r="M279">
        <f t="shared" si="41"/>
        <v>54.60000000000003</v>
      </c>
      <c r="O279">
        <v>273</v>
      </c>
      <c r="P279">
        <f t="shared" si="39"/>
        <v>273</v>
      </c>
      <c r="Q279">
        <v>1</v>
      </c>
      <c r="T279">
        <f t="shared" si="45"/>
        <v>2127128944107.8474</v>
      </c>
      <c r="U279" s="1">
        <f t="shared" si="42"/>
        <v>100017297643011.17</v>
      </c>
      <c r="V279">
        <f t="shared" si="43"/>
        <v>580706201741442.37</v>
      </c>
      <c r="Y279" s="1">
        <f t="shared" si="46"/>
        <v>2.7304722256542563E+17</v>
      </c>
      <c r="Z279" s="1">
        <f t="shared" si="44"/>
        <v>470.19856469003076</v>
      </c>
    </row>
    <row r="280" spans="12:26">
      <c r="L280">
        <f t="shared" si="40"/>
        <v>3.1364889539741372E+16</v>
      </c>
      <c r="M280">
        <f t="shared" si="41"/>
        <v>54.800000000000026</v>
      </c>
      <c r="O280">
        <v>274</v>
      </c>
      <c r="P280">
        <f t="shared" si="39"/>
        <v>274</v>
      </c>
      <c r="Q280">
        <v>1</v>
      </c>
      <c r="T280">
        <f t="shared" si="45"/>
        <v>2127128944107.8474</v>
      </c>
      <c r="U280" s="1">
        <f t="shared" si="42"/>
        <v>114470399780076.06</v>
      </c>
      <c r="V280">
        <f t="shared" si="43"/>
        <v>582833330685550.25</v>
      </c>
      <c r="Y280" s="1">
        <f t="shared" si="46"/>
        <v>3.136488953974137E+17</v>
      </c>
      <c r="Z280" s="1">
        <f t="shared" si="44"/>
        <v>538.1450903442468</v>
      </c>
    </row>
    <row r="281" spans="12:26">
      <c r="L281">
        <f t="shared" si="40"/>
        <v>3.6028797018964632E+16</v>
      </c>
      <c r="M281">
        <f t="shared" si="41"/>
        <v>55.000000000000028</v>
      </c>
      <c r="O281">
        <v>275</v>
      </c>
      <c r="P281">
        <f t="shared" si="39"/>
        <v>275</v>
      </c>
      <c r="Q281">
        <v>1</v>
      </c>
      <c r="T281">
        <f t="shared" si="45"/>
        <v>2127128944107.8474</v>
      </c>
      <c r="U281" s="1">
        <f t="shared" si="42"/>
        <v>131013807341687.16</v>
      </c>
      <c r="V281">
        <f t="shared" si="43"/>
        <v>584960459629658</v>
      </c>
      <c r="Y281" s="1">
        <f t="shared" si="46"/>
        <v>3.6028797018964634E+17</v>
      </c>
      <c r="Z281" s="1">
        <f t="shared" si="44"/>
        <v>615.91850228261035</v>
      </c>
    </row>
    <row r="282" spans="12:26">
      <c r="L282">
        <f t="shared" si="40"/>
        <v>4.1386219868206752E+16</v>
      </c>
      <c r="M282">
        <f t="shared" si="41"/>
        <v>55.200000000000031</v>
      </c>
      <c r="O282">
        <v>276</v>
      </c>
      <c r="P282">
        <f t="shared" si="39"/>
        <v>276</v>
      </c>
      <c r="Q282">
        <v>1</v>
      </c>
      <c r="T282">
        <f t="shared" si="45"/>
        <v>2127128944107.8474</v>
      </c>
      <c r="U282" s="1">
        <f t="shared" si="42"/>
        <v>149950071986253.25</v>
      </c>
      <c r="V282">
        <f t="shared" si="43"/>
        <v>587087588573765.87</v>
      </c>
      <c r="Y282" s="1">
        <f t="shared" si="46"/>
        <v>4.1386219868206752E+17</v>
      </c>
      <c r="Z282" s="1">
        <f t="shared" si="44"/>
        <v>704.94114802780734</v>
      </c>
    </row>
    <row r="283" spans="12:26">
      <c r="L283">
        <f t="shared" si="40"/>
        <v>4.7540282682154696E+16</v>
      </c>
      <c r="M283">
        <f t="shared" si="41"/>
        <v>55.400000000000034</v>
      </c>
      <c r="O283">
        <v>277</v>
      </c>
      <c r="P283">
        <f t="shared" si="39"/>
        <v>277</v>
      </c>
      <c r="Q283">
        <v>1</v>
      </c>
      <c r="T283">
        <f t="shared" si="45"/>
        <v>2127128944107.8474</v>
      </c>
      <c r="U283" s="1">
        <f t="shared" si="42"/>
        <v>171625569249652.75</v>
      </c>
      <c r="V283">
        <f t="shared" si="43"/>
        <v>589214717517873.75</v>
      </c>
      <c r="Y283" s="1">
        <f t="shared" si="46"/>
        <v>4.7540282682154694E+17</v>
      </c>
      <c r="Z283" s="1">
        <f t="shared" si="44"/>
        <v>806.84139870814693</v>
      </c>
    </row>
    <row r="284" spans="12:26">
      <c r="L284">
        <f t="shared" si="40"/>
        <v>5.4609444513085136E+16</v>
      </c>
      <c r="M284">
        <f t="shared" si="41"/>
        <v>55.600000000000023</v>
      </c>
      <c r="O284">
        <v>278</v>
      </c>
      <c r="P284">
        <f t="shared" si="39"/>
        <v>278</v>
      </c>
      <c r="Q284">
        <v>1</v>
      </c>
      <c r="T284">
        <f t="shared" si="45"/>
        <v>2127128944107.8474</v>
      </c>
      <c r="U284" s="1">
        <f t="shared" si="42"/>
        <v>196436850766489.97</v>
      </c>
      <c r="V284">
        <f t="shared" si="43"/>
        <v>591341846461981.62</v>
      </c>
      <c r="Y284" s="1">
        <f t="shared" si="46"/>
        <v>5.4609444513085133E+17</v>
      </c>
      <c r="Z284" s="1">
        <f t="shared" si="44"/>
        <v>923.4835119451684</v>
      </c>
    </row>
    <row r="285" spans="12:26">
      <c r="L285">
        <f t="shared" si="40"/>
        <v>6.2729779079482768E+16</v>
      </c>
      <c r="M285">
        <f t="shared" si="41"/>
        <v>55.800000000000026</v>
      </c>
      <c r="O285">
        <v>279</v>
      </c>
      <c r="P285">
        <f t="shared" si="39"/>
        <v>279</v>
      </c>
      <c r="Q285">
        <v>1</v>
      </c>
      <c r="T285">
        <f t="shared" si="45"/>
        <v>2127128944107.8474</v>
      </c>
      <c r="U285" s="1">
        <f t="shared" si="42"/>
        <v>224837917847605.03</v>
      </c>
      <c r="V285">
        <f t="shared" si="43"/>
        <v>593468975406089.37</v>
      </c>
      <c r="Y285" s="1">
        <f t="shared" si="46"/>
        <v>6.2729779079482765E+17</v>
      </c>
      <c r="Z285" s="1">
        <f t="shared" si="44"/>
        <v>1057.0018261958689</v>
      </c>
    </row>
    <row r="286" spans="12:26">
      <c r="L286">
        <f t="shared" si="40"/>
        <v>7.205759403792928E+16</v>
      </c>
      <c r="M286">
        <f t="shared" si="41"/>
        <v>56.000000000000028</v>
      </c>
      <c r="O286" s="3">
        <v>280</v>
      </c>
      <c r="P286">
        <f t="shared" si="39"/>
        <v>280</v>
      </c>
      <c r="Q286">
        <v>4</v>
      </c>
      <c r="T286">
        <f t="shared" si="45"/>
        <v>8508515776431.3896</v>
      </c>
      <c r="U286" s="1">
        <f t="shared" si="42"/>
        <v>257348550135456.91</v>
      </c>
      <c r="V286">
        <f t="shared" si="43"/>
        <v>2382384417400789</v>
      </c>
      <c r="Y286" s="1">
        <f t="shared" si="46"/>
        <v>7.205759403792928E+17</v>
      </c>
      <c r="Z286" s="1">
        <f t="shared" si="44"/>
        <v>302.45997879949624</v>
      </c>
    </row>
    <row r="287" spans="12:26">
      <c r="L287">
        <f t="shared" si="40"/>
        <v>8.2772439736413536E+16</v>
      </c>
      <c r="M287">
        <f t="shared" si="41"/>
        <v>56.200000000000031</v>
      </c>
      <c r="O287">
        <v>281</v>
      </c>
      <c r="P287">
        <f t="shared" si="39"/>
        <v>281</v>
      </c>
      <c r="Q287">
        <v>1</v>
      </c>
      <c r="T287">
        <f t="shared" si="45"/>
        <v>8508515776431.3896</v>
      </c>
      <c r="U287" s="1">
        <f t="shared" si="42"/>
        <v>294563842478334.37</v>
      </c>
      <c r="V287">
        <f t="shared" si="43"/>
        <v>2390892933177220.5</v>
      </c>
      <c r="Y287" s="1">
        <f t="shared" si="46"/>
        <v>8.2772439736413542E+17</v>
      </c>
      <c r="Z287" s="1">
        <f t="shared" si="44"/>
        <v>346.19885561507988</v>
      </c>
    </row>
    <row r="288" spans="12:26">
      <c r="L288">
        <f t="shared" si="40"/>
        <v>9.5080565364309424E+16</v>
      </c>
      <c r="M288">
        <f t="shared" si="41"/>
        <v>56.400000000000027</v>
      </c>
      <c r="O288">
        <v>282</v>
      </c>
      <c r="P288">
        <f t="shared" si="39"/>
        <v>282</v>
      </c>
      <c r="Q288">
        <v>1</v>
      </c>
      <c r="T288">
        <f t="shared" si="45"/>
        <v>8508515776431.3896</v>
      </c>
      <c r="U288" s="1">
        <f t="shared" si="42"/>
        <v>337165125405346.75</v>
      </c>
      <c r="V288">
        <f t="shared" si="43"/>
        <v>2399401448953652</v>
      </c>
      <c r="Y288" s="1">
        <f t="shared" si="46"/>
        <v>9.5080565364309427E+17</v>
      </c>
      <c r="Z288" s="1">
        <f t="shared" si="44"/>
        <v>396.26785007474609</v>
      </c>
    </row>
    <row r="289" spans="12:26">
      <c r="L289">
        <f t="shared" si="40"/>
        <v>1.092188890261703E+17</v>
      </c>
      <c r="M289">
        <f t="shared" si="41"/>
        <v>56.60000000000003</v>
      </c>
      <c r="O289">
        <v>283</v>
      </c>
      <c r="P289">
        <f t="shared" si="39"/>
        <v>283</v>
      </c>
      <c r="Q289">
        <v>1</v>
      </c>
      <c r="T289">
        <f t="shared" si="45"/>
        <v>8508515776431.3896</v>
      </c>
      <c r="U289" s="1">
        <f t="shared" si="42"/>
        <v>385932470057132.87</v>
      </c>
      <c r="V289">
        <f t="shared" si="43"/>
        <v>2407909964730083.5</v>
      </c>
      <c r="Y289" s="1">
        <f t="shared" si="46"/>
        <v>1.092188890261703E+18</v>
      </c>
      <c r="Z289" s="1">
        <f t="shared" si="44"/>
        <v>453.58377441829839</v>
      </c>
    </row>
    <row r="290" spans="12:26">
      <c r="L290">
        <f t="shared" si="40"/>
        <v>1.2545955815896558E+17</v>
      </c>
      <c r="M290">
        <f t="shared" si="41"/>
        <v>56.800000000000033</v>
      </c>
      <c r="O290">
        <v>284</v>
      </c>
      <c r="P290">
        <f t="shared" si="39"/>
        <v>284</v>
      </c>
      <c r="Q290">
        <v>1</v>
      </c>
      <c r="T290">
        <f t="shared" si="45"/>
        <v>8508515776431.3896</v>
      </c>
      <c r="U290" s="1">
        <f t="shared" si="42"/>
        <v>441759007601985.31</v>
      </c>
      <c r="V290">
        <f t="shared" si="43"/>
        <v>2416418480506514.5</v>
      </c>
      <c r="Y290" s="1">
        <f t="shared" si="46"/>
        <v>1.2545955815896558E+18</v>
      </c>
      <c r="Z290" s="1">
        <f t="shared" si="44"/>
        <v>519.19631955747798</v>
      </c>
    </row>
    <row r="291" spans="12:26">
      <c r="L291">
        <f t="shared" si="40"/>
        <v>1.4411518807585862E+17</v>
      </c>
      <c r="M291">
        <f t="shared" si="41"/>
        <v>57.000000000000036</v>
      </c>
      <c r="O291">
        <v>285</v>
      </c>
      <c r="P291">
        <f t="shared" si="39"/>
        <v>285</v>
      </c>
      <c r="Q291">
        <v>1</v>
      </c>
      <c r="T291">
        <f t="shared" si="45"/>
        <v>8508515776431.3896</v>
      </c>
      <c r="U291" s="1">
        <f t="shared" si="42"/>
        <v>505667326581950.44</v>
      </c>
      <c r="V291">
        <f t="shared" si="43"/>
        <v>2424926996282946</v>
      </c>
      <c r="Y291" s="1">
        <f t="shared" si="46"/>
        <v>1.4411518807585864E+18</v>
      </c>
      <c r="Z291" s="1">
        <f t="shared" si="44"/>
        <v>594.30732676392267</v>
      </c>
    </row>
    <row r="292" spans="12:26">
      <c r="L292">
        <f t="shared" si="40"/>
        <v>1.6554487947282707E+17</v>
      </c>
      <c r="M292">
        <f t="shared" si="41"/>
        <v>57.200000000000024</v>
      </c>
      <c r="O292">
        <v>286</v>
      </c>
      <c r="P292">
        <f t="shared" si="39"/>
        <v>286</v>
      </c>
      <c r="Q292">
        <v>1</v>
      </c>
      <c r="T292">
        <f t="shared" si="45"/>
        <v>8508515776431.3896</v>
      </c>
      <c r="U292" s="1">
        <f t="shared" si="42"/>
        <v>578828249904979.75</v>
      </c>
      <c r="V292">
        <f t="shared" si="43"/>
        <v>2433435512059377.5</v>
      </c>
      <c r="Y292" s="1">
        <f t="shared" si="46"/>
        <v>1.6554487947282708E+18</v>
      </c>
      <c r="Z292" s="1">
        <f t="shared" si="44"/>
        <v>680.29285613872344</v>
      </c>
    </row>
    <row r="293" spans="12:26">
      <c r="L293">
        <f t="shared" si="40"/>
        <v>1.9016113072861894E+17</v>
      </c>
      <c r="M293">
        <f t="shared" si="41"/>
        <v>57.400000000000027</v>
      </c>
      <c r="O293">
        <v>287</v>
      </c>
      <c r="P293">
        <f t="shared" si="39"/>
        <v>287</v>
      </c>
      <c r="Q293">
        <v>1</v>
      </c>
      <c r="T293">
        <f t="shared" si="45"/>
        <v>8508515776431.3896</v>
      </c>
      <c r="U293" s="1">
        <f t="shared" si="42"/>
        <v>662582337033505</v>
      </c>
      <c r="V293">
        <f t="shared" si="43"/>
        <v>2441944027835809</v>
      </c>
      <c r="Y293" s="1">
        <f t="shared" si="46"/>
        <v>1.9016113072861896E+18</v>
      </c>
      <c r="Z293" s="1">
        <f t="shared" si="44"/>
        <v>778.72845798660944</v>
      </c>
    </row>
    <row r="294" spans="12:26">
      <c r="L294">
        <f t="shared" si="40"/>
        <v>2.1843777805234074E+17</v>
      </c>
      <c r="M294">
        <f t="shared" si="41"/>
        <v>57.60000000000003</v>
      </c>
      <c r="O294">
        <v>288</v>
      </c>
      <c r="P294">
        <f t="shared" si="39"/>
        <v>288</v>
      </c>
      <c r="Q294">
        <v>1</v>
      </c>
      <c r="T294">
        <f t="shared" si="45"/>
        <v>8508515776431.3896</v>
      </c>
      <c r="U294" s="1">
        <f t="shared" si="42"/>
        <v>758464507126166.87</v>
      </c>
      <c r="V294">
        <f t="shared" si="43"/>
        <v>2450452543612240</v>
      </c>
      <c r="Y294" s="1">
        <f t="shared" si="46"/>
        <v>2.1843777805234074E+18</v>
      </c>
      <c r="Z294" s="1">
        <f t="shared" si="44"/>
        <v>891.41811222485103</v>
      </c>
    </row>
    <row r="295" spans="12:26">
      <c r="L295">
        <f t="shared" si="40"/>
        <v>2.5091911631793126E+17</v>
      </c>
      <c r="M295">
        <f t="shared" si="41"/>
        <v>57.800000000000033</v>
      </c>
      <c r="O295">
        <v>289</v>
      </c>
      <c r="P295">
        <f t="shared" si="39"/>
        <v>289</v>
      </c>
      <c r="Q295">
        <v>1</v>
      </c>
      <c r="T295">
        <f t="shared" si="45"/>
        <v>8508515776431.3896</v>
      </c>
      <c r="U295" s="1">
        <f t="shared" si="42"/>
        <v>868232236394208.75</v>
      </c>
      <c r="V295">
        <f t="shared" si="43"/>
        <v>2458961059388671.5</v>
      </c>
      <c r="Y295" s="1">
        <f t="shared" si="46"/>
        <v>2.5091911631793126E+18</v>
      </c>
      <c r="Z295" s="1">
        <f t="shared" si="44"/>
        <v>1020.4273685420334</v>
      </c>
    </row>
    <row r="296" spans="12:26">
      <c r="L296">
        <f t="shared" si="40"/>
        <v>2.8823037615171731E+17</v>
      </c>
      <c r="M296">
        <f t="shared" si="41"/>
        <v>58.000000000000036</v>
      </c>
      <c r="O296" s="3">
        <v>290</v>
      </c>
      <c r="P296">
        <f t="shared" si="39"/>
        <v>290</v>
      </c>
      <c r="Q296">
        <v>3</v>
      </c>
      <c r="T296">
        <f t="shared" si="45"/>
        <v>25525547329294.168</v>
      </c>
      <c r="U296" s="1">
        <f t="shared" si="42"/>
        <v>993897848799006</v>
      </c>
      <c r="V296">
        <f t="shared" si="43"/>
        <v>7402408725495309</v>
      </c>
      <c r="Y296" s="1">
        <f t="shared" si="46"/>
        <v>2.8823037615171732E+18</v>
      </c>
      <c r="Z296" s="1">
        <f t="shared" si="44"/>
        <v>389.37376581084595</v>
      </c>
    </row>
    <row r="297" spans="12:26">
      <c r="L297">
        <f t="shared" si="40"/>
        <v>3.310897589456544E+17</v>
      </c>
      <c r="M297">
        <f t="shared" si="41"/>
        <v>58.200000000000024</v>
      </c>
      <c r="O297">
        <v>291</v>
      </c>
      <c r="P297">
        <f t="shared" si="39"/>
        <v>291</v>
      </c>
      <c r="Q297">
        <v>1</v>
      </c>
      <c r="T297">
        <f t="shared" si="45"/>
        <v>25525547329294.168</v>
      </c>
      <c r="U297" s="1">
        <f t="shared" si="42"/>
        <v>1137765494658587.7</v>
      </c>
      <c r="V297">
        <f t="shared" si="43"/>
        <v>7427934272824603</v>
      </c>
      <c r="Y297" s="1">
        <f t="shared" si="46"/>
        <v>3.3108975894565437E+18</v>
      </c>
      <c r="Z297" s="1">
        <f t="shared" si="44"/>
        <v>445.73598363270338</v>
      </c>
    </row>
    <row r="298" spans="12:26">
      <c r="L298">
        <f t="shared" si="40"/>
        <v>3.8032226145723802E+17</v>
      </c>
      <c r="M298">
        <f t="shared" si="41"/>
        <v>58.400000000000027</v>
      </c>
      <c r="O298">
        <v>292</v>
      </c>
      <c r="P298">
        <f t="shared" si="39"/>
        <v>292</v>
      </c>
      <c r="Q298">
        <v>1</v>
      </c>
      <c r="T298">
        <f t="shared" si="45"/>
        <v>25525547329294.168</v>
      </c>
      <c r="U298" s="1">
        <f t="shared" si="42"/>
        <v>1302473498141207.5</v>
      </c>
      <c r="V298">
        <f t="shared" si="43"/>
        <v>7453459820153897</v>
      </c>
      <c r="Y298" s="1">
        <f t="shared" si="46"/>
        <v>3.8032226145723802E+18</v>
      </c>
      <c r="Z298" s="1">
        <f t="shared" si="44"/>
        <v>510.26271105515292</v>
      </c>
    </row>
    <row r="299" spans="12:26">
      <c r="L299">
        <f t="shared" si="40"/>
        <v>4.3687555610468154E+17</v>
      </c>
      <c r="M299">
        <f t="shared" si="41"/>
        <v>58.60000000000003</v>
      </c>
      <c r="O299">
        <v>293</v>
      </c>
      <c r="P299">
        <f t="shared" si="39"/>
        <v>293</v>
      </c>
      <c r="Q299">
        <v>1</v>
      </c>
      <c r="T299">
        <f t="shared" si="45"/>
        <v>25525547329294.168</v>
      </c>
      <c r="U299" s="1">
        <f t="shared" si="42"/>
        <v>1491042853599566.5</v>
      </c>
      <c r="V299">
        <f t="shared" si="43"/>
        <v>7478985367483191</v>
      </c>
      <c r="Y299" s="1">
        <f t="shared" si="46"/>
        <v>4.3687555610468152E+18</v>
      </c>
      <c r="Z299" s="1">
        <f t="shared" si="44"/>
        <v>584.13746603130176</v>
      </c>
    </row>
    <row r="300" spans="12:26">
      <c r="L300">
        <f t="shared" si="40"/>
        <v>5.0183823263586259E+17</v>
      </c>
      <c r="M300">
        <f t="shared" si="41"/>
        <v>58.800000000000033</v>
      </c>
      <c r="O300">
        <v>294</v>
      </c>
      <c r="P300">
        <f t="shared" si="39"/>
        <v>294</v>
      </c>
      <c r="Q300">
        <v>1</v>
      </c>
      <c r="T300">
        <f t="shared" si="45"/>
        <v>25525547329294.168</v>
      </c>
      <c r="U300" s="1">
        <f t="shared" si="42"/>
        <v>1706932764067529.2</v>
      </c>
      <c r="V300">
        <f t="shared" si="43"/>
        <v>7504510914812485</v>
      </c>
      <c r="Y300" s="1">
        <f t="shared" si="46"/>
        <v>5.0183823263586263E+18</v>
      </c>
      <c r="Z300" s="1">
        <f t="shared" si="44"/>
        <v>668.71544106269323</v>
      </c>
    </row>
    <row r="301" spans="12:26">
      <c r="L301">
        <f t="shared" si="40"/>
        <v>5.7646075230343488E+17</v>
      </c>
      <c r="M301">
        <f t="shared" si="41"/>
        <v>59.000000000000028</v>
      </c>
      <c r="O301">
        <v>295</v>
      </c>
      <c r="P301">
        <f t="shared" si="39"/>
        <v>295</v>
      </c>
      <c r="Q301">
        <v>1</v>
      </c>
      <c r="T301">
        <f t="shared" si="45"/>
        <v>25525547329294.168</v>
      </c>
      <c r="U301" s="1">
        <f t="shared" si="42"/>
        <v>1954104245096350.7</v>
      </c>
      <c r="V301">
        <f t="shared" si="43"/>
        <v>7530036462141780</v>
      </c>
      <c r="Y301" s="1">
        <f t="shared" si="46"/>
        <v>5.7646075230343485E+18</v>
      </c>
      <c r="Z301" s="1">
        <f t="shared" si="44"/>
        <v>765.54842091623982</v>
      </c>
    </row>
    <row r="302" spans="12:26">
      <c r="L302">
        <f t="shared" si="40"/>
        <v>6.6217951789130893E+17</v>
      </c>
      <c r="M302">
        <f t="shared" si="41"/>
        <v>59.200000000000031</v>
      </c>
      <c r="O302">
        <v>296</v>
      </c>
      <c r="P302">
        <f t="shared" si="39"/>
        <v>296</v>
      </c>
      <c r="Q302">
        <v>1</v>
      </c>
      <c r="T302">
        <f t="shared" si="45"/>
        <v>25525547329294.168</v>
      </c>
      <c r="U302" s="1">
        <f t="shared" si="42"/>
        <v>2237092965848968.2</v>
      </c>
      <c r="V302">
        <f t="shared" si="43"/>
        <v>7555562009471074</v>
      </c>
      <c r="Y302" s="1">
        <f t="shared" si="46"/>
        <v>6.6217951789130895E+18</v>
      </c>
      <c r="Z302" s="1">
        <f t="shared" si="44"/>
        <v>876.41331916970762</v>
      </c>
    </row>
    <row r="303" spans="12:26">
      <c r="L303">
        <f t="shared" si="40"/>
        <v>7.6064452291447629E+17</v>
      </c>
      <c r="M303">
        <f t="shared" si="41"/>
        <v>59.400000000000034</v>
      </c>
      <c r="O303">
        <v>297</v>
      </c>
      <c r="P303">
        <f t="shared" si="39"/>
        <v>297</v>
      </c>
      <c r="Q303">
        <v>1</v>
      </c>
      <c r="T303">
        <f t="shared" si="45"/>
        <v>25525547329294.168</v>
      </c>
      <c r="U303" s="1">
        <f t="shared" si="42"/>
        <v>2561092669745660.5</v>
      </c>
      <c r="V303">
        <f t="shared" si="43"/>
        <v>7581087556800368</v>
      </c>
      <c r="Y303" s="1">
        <f t="shared" si="46"/>
        <v>7.6064452291447624E+18</v>
      </c>
      <c r="Z303" s="1">
        <f t="shared" si="44"/>
        <v>1003.3448594485164</v>
      </c>
    </row>
    <row r="304" spans="12:26">
      <c r="L304">
        <f t="shared" si="40"/>
        <v>8.7375111220936346E+17</v>
      </c>
      <c r="M304">
        <f t="shared" si="41"/>
        <v>59.600000000000037</v>
      </c>
      <c r="O304">
        <v>298</v>
      </c>
      <c r="P304">
        <f t="shared" si="39"/>
        <v>298</v>
      </c>
      <c r="Q304">
        <v>1</v>
      </c>
      <c r="T304">
        <f t="shared" si="45"/>
        <v>25525547329294.168</v>
      </c>
      <c r="U304" s="1">
        <f t="shared" si="42"/>
        <v>2932050712111904.5</v>
      </c>
      <c r="V304">
        <f t="shared" si="43"/>
        <v>7606613104129662</v>
      </c>
      <c r="Y304" s="1">
        <f t="shared" si="46"/>
        <v>8.7375111220936346E+18</v>
      </c>
      <c r="Z304" s="1">
        <f t="shared" si="44"/>
        <v>1148.6730036722918</v>
      </c>
    </row>
    <row r="305" spans="12:26">
      <c r="L305">
        <f t="shared" si="40"/>
        <v>1.0036764652717257E+18</v>
      </c>
      <c r="M305">
        <f t="shared" si="41"/>
        <v>59.800000000000026</v>
      </c>
      <c r="O305">
        <v>299</v>
      </c>
      <c r="P305">
        <f t="shared" si="39"/>
        <v>299</v>
      </c>
      <c r="Q305">
        <v>1</v>
      </c>
      <c r="T305">
        <f t="shared" si="45"/>
        <v>25525547329294.168</v>
      </c>
      <c r="U305" s="1">
        <f t="shared" si="42"/>
        <v>3356777475825114</v>
      </c>
      <c r="V305">
        <f t="shared" si="43"/>
        <v>7632138651458956</v>
      </c>
      <c r="Y305" s="1">
        <f t="shared" si="46"/>
        <v>1.0036764652717257E+19</v>
      </c>
      <c r="Z305" s="1">
        <f t="shared" si="44"/>
        <v>1315.0658172069022</v>
      </c>
    </row>
    <row r="306" spans="12:26">
      <c r="L306">
        <f t="shared" si="40"/>
        <v>1.15292150460687E+18</v>
      </c>
      <c r="M306">
        <f t="shared" si="41"/>
        <v>60.000000000000028</v>
      </c>
      <c r="O306" s="3">
        <v>300</v>
      </c>
      <c r="P306">
        <f t="shared" si="39"/>
        <v>300</v>
      </c>
      <c r="Q306">
        <v>4</v>
      </c>
      <c r="T306">
        <f t="shared" si="45"/>
        <v>102102189317176.67</v>
      </c>
      <c r="U306" s="1">
        <f t="shared" si="42"/>
        <v>3843071682022823.5</v>
      </c>
      <c r="V306">
        <f t="shared" si="43"/>
        <v>3.0630656795153E+16</v>
      </c>
      <c r="Y306" s="2">
        <f t="shared" si="46"/>
        <v>1.1529215046068699E+19</v>
      </c>
      <c r="Z306" s="1">
        <f t="shared" si="44"/>
        <v>376.39464028381803</v>
      </c>
    </row>
    <row r="307" spans="12:26">
      <c r="L307">
        <f t="shared" si="40"/>
        <v>1.3243590357826181E+18</v>
      </c>
      <c r="M307">
        <f t="shared" si="41"/>
        <v>60.200000000000031</v>
      </c>
      <c r="O307">
        <v>301</v>
      </c>
      <c r="P307">
        <f t="shared" si="39"/>
        <v>301</v>
      </c>
      <c r="U307" s="1">
        <f t="shared" si="42"/>
        <v>4399863906254457</v>
      </c>
    </row>
  </sheetData>
  <phoneticPr fontId="2" type="noConversion"/>
  <conditionalFormatting sqref="Q6:Q306">
    <cfRule type="cellIs" dxfId="3" priority="2" operator="greaterThan">
      <formula>1.5</formula>
    </cfRule>
  </conditionalFormatting>
  <conditionalFormatting sqref="Q1:Q1048576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G11:S30"/>
  <sheetViews>
    <sheetView workbookViewId="0">
      <selection activeCell="H18" sqref="H18:K30"/>
    </sheetView>
  </sheetViews>
  <sheetFormatPr defaultRowHeight="16.5"/>
  <sheetData>
    <row r="11" spans="7:19" ht="17.25">
      <c r="G11" s="27" t="s">
        <v>55</v>
      </c>
      <c r="H11" s="28" t="s">
        <v>56</v>
      </c>
      <c r="I11" s="28" t="s">
        <v>57</v>
      </c>
      <c r="J11" s="28" t="s">
        <v>58</v>
      </c>
      <c r="K11" s="28" t="s">
        <v>59</v>
      </c>
      <c r="L11" s="28" t="s">
        <v>60</v>
      </c>
      <c r="M11" s="28" t="s">
        <v>61</v>
      </c>
      <c r="N11" s="28" t="s">
        <v>62</v>
      </c>
      <c r="O11" s="28" t="s">
        <v>63</v>
      </c>
      <c r="P11" s="28" t="s">
        <v>64</v>
      </c>
      <c r="Q11" s="28" t="s">
        <v>92</v>
      </c>
      <c r="R11" s="29" t="s">
        <v>93</v>
      </c>
      <c r="S11" s="29" t="s">
        <v>94</v>
      </c>
    </row>
    <row r="12" spans="7:19" ht="17.25">
      <c r="G12" s="30" t="s">
        <v>65</v>
      </c>
      <c r="H12" s="31">
        <v>0</v>
      </c>
      <c r="I12" s="31">
        <v>15</v>
      </c>
      <c r="J12" s="31">
        <v>37</v>
      </c>
      <c r="K12" s="31">
        <v>65</v>
      </c>
      <c r="L12" s="31">
        <v>95</v>
      </c>
      <c r="M12" s="31">
        <v>142</v>
      </c>
      <c r="N12" s="31">
        <v>187</v>
      </c>
      <c r="O12" s="31">
        <v>232</v>
      </c>
      <c r="P12" s="31">
        <v>283</v>
      </c>
      <c r="Q12" s="31">
        <v>338</v>
      </c>
      <c r="R12" s="32">
        <v>408</v>
      </c>
      <c r="S12" s="32">
        <v>493</v>
      </c>
    </row>
    <row r="13" spans="7:19" ht="19.5">
      <c r="G13" s="33" t="s">
        <v>74</v>
      </c>
      <c r="H13" s="34">
        <v>1</v>
      </c>
      <c r="I13" s="34">
        <v>1.075</v>
      </c>
      <c r="J13" s="34">
        <v>1.1850000000000001</v>
      </c>
      <c r="K13" s="34">
        <v>1.325</v>
      </c>
      <c r="L13" s="34">
        <v>1.4750000000000001</v>
      </c>
      <c r="M13" s="34">
        <v>1.71</v>
      </c>
      <c r="N13" s="34">
        <v>1.9350000000000001</v>
      </c>
      <c r="O13" s="34">
        <v>2.16</v>
      </c>
      <c r="P13" s="34">
        <v>2.415</v>
      </c>
      <c r="Q13" s="34">
        <v>2.69</v>
      </c>
      <c r="R13" s="34">
        <v>3.04</v>
      </c>
      <c r="S13" s="34">
        <v>3.4649999999999999</v>
      </c>
    </row>
    <row r="14" spans="7:19" ht="19.5">
      <c r="G14" s="35" t="s">
        <v>52</v>
      </c>
      <c r="H14" s="36">
        <v>1</v>
      </c>
      <c r="I14" s="36">
        <v>2.0750000000000002</v>
      </c>
      <c r="J14" s="36">
        <v>3.26</v>
      </c>
      <c r="K14" s="36">
        <v>4.585</v>
      </c>
      <c r="L14" s="36">
        <v>6.06</v>
      </c>
      <c r="M14" s="36">
        <v>7.77</v>
      </c>
      <c r="N14" s="36">
        <v>9.7050000000000001</v>
      </c>
      <c r="O14" s="36">
        <v>11.865</v>
      </c>
      <c r="P14" s="36">
        <v>14.28</v>
      </c>
      <c r="Q14" s="36">
        <v>16.97</v>
      </c>
      <c r="R14" s="36">
        <v>20.010000000000002</v>
      </c>
      <c r="S14" s="36">
        <v>23.475000000000001</v>
      </c>
    </row>
    <row r="18" spans="8:11">
      <c r="H18" s="38" t="s">
        <v>55</v>
      </c>
      <c r="I18" s="38" t="s">
        <v>65</v>
      </c>
      <c r="J18" s="38" t="s">
        <v>74</v>
      </c>
      <c r="K18" s="38" t="s">
        <v>52</v>
      </c>
    </row>
    <row r="19" spans="8:11">
      <c r="H19" s="38" t="s">
        <v>56</v>
      </c>
      <c r="I19" s="38">
        <v>0</v>
      </c>
      <c r="J19" s="38">
        <v>1</v>
      </c>
      <c r="K19" s="38">
        <v>1</v>
      </c>
    </row>
    <row r="20" spans="8:11">
      <c r="H20" s="38" t="s">
        <v>57</v>
      </c>
      <c r="I20" s="38">
        <v>15</v>
      </c>
      <c r="J20" s="38">
        <v>1.075</v>
      </c>
      <c r="K20" s="38">
        <v>2.0750000000000002</v>
      </c>
    </row>
    <row r="21" spans="8:11">
      <c r="H21" s="38" t="s">
        <v>58</v>
      </c>
      <c r="I21" s="38">
        <v>37</v>
      </c>
      <c r="J21" s="38">
        <v>1.1850000000000001</v>
      </c>
      <c r="K21" s="38">
        <v>3.26</v>
      </c>
    </row>
    <row r="22" spans="8:11">
      <c r="H22" s="38" t="s">
        <v>59</v>
      </c>
      <c r="I22" s="38">
        <v>65</v>
      </c>
      <c r="J22" s="38">
        <v>1.325</v>
      </c>
      <c r="K22" s="38">
        <v>4.585</v>
      </c>
    </row>
    <row r="23" spans="8:11">
      <c r="H23" s="38" t="s">
        <v>60</v>
      </c>
      <c r="I23" s="38">
        <v>95</v>
      </c>
      <c r="J23" s="38">
        <v>1.4750000000000001</v>
      </c>
      <c r="K23" s="38">
        <v>6.06</v>
      </c>
    </row>
    <row r="24" spans="8:11">
      <c r="H24" s="38" t="s">
        <v>61</v>
      </c>
      <c r="I24" s="38">
        <v>142</v>
      </c>
      <c r="J24" s="38">
        <v>1.71</v>
      </c>
      <c r="K24" s="38">
        <v>7.77</v>
      </c>
    </row>
    <row r="25" spans="8:11">
      <c r="H25" s="38" t="s">
        <v>62</v>
      </c>
      <c r="I25" s="38">
        <v>187</v>
      </c>
      <c r="J25" s="38">
        <v>1.9350000000000001</v>
      </c>
      <c r="K25" s="38">
        <v>9.7050000000000001</v>
      </c>
    </row>
    <row r="26" spans="8:11">
      <c r="H26" s="38" t="s">
        <v>63</v>
      </c>
      <c r="I26" s="38">
        <v>232</v>
      </c>
      <c r="J26" s="38">
        <v>2.16</v>
      </c>
      <c r="K26" s="38">
        <v>11.865</v>
      </c>
    </row>
    <row r="27" spans="8:11">
      <c r="H27" s="38" t="s">
        <v>64</v>
      </c>
      <c r="I27" s="38">
        <v>283</v>
      </c>
      <c r="J27" s="38">
        <v>2.415</v>
      </c>
      <c r="K27" s="38">
        <v>14.28</v>
      </c>
    </row>
    <row r="28" spans="8:11">
      <c r="H28" s="38" t="s">
        <v>68</v>
      </c>
      <c r="I28" s="38">
        <v>338</v>
      </c>
      <c r="J28" s="38">
        <v>2.69</v>
      </c>
      <c r="K28" s="38">
        <v>16.97</v>
      </c>
    </row>
    <row r="29" spans="8:11">
      <c r="H29" s="38" t="s">
        <v>70</v>
      </c>
      <c r="I29" s="38">
        <v>408</v>
      </c>
      <c r="J29" s="38">
        <v>3.04</v>
      </c>
      <c r="K29" s="38">
        <v>20.010000000000002</v>
      </c>
    </row>
    <row r="30" spans="8:11">
      <c r="H30" s="38" t="s">
        <v>72</v>
      </c>
      <c r="I30" s="38">
        <v>493</v>
      </c>
      <c r="J30" s="38">
        <v>3.4649999999999999</v>
      </c>
      <c r="K30" s="38">
        <v>23.475000000000001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리서치연구</vt:lpstr>
      <vt:lpstr>Element별 비중</vt:lpstr>
      <vt:lpstr>Element와Hero능력치비교(업글)</vt:lpstr>
      <vt:lpstr>구데이터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2017-02-09T08:05:55Z</dcterms:modified>
</cp:coreProperties>
</file>