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5300" yWindow="45" windowWidth="12300" windowHeight="13020"/>
  </bookViews>
  <sheets>
    <sheet name="Consumable" sheetId="7" r:id="rId1"/>
    <sheet name="Research" sheetId="5" r:id="rId2"/>
    <sheet name="Elemental" sheetId="3" r:id="rId3"/>
    <sheet name="Talent" sheetId="6" r:id="rId4"/>
    <sheet name="Sheet1" sheetId="4" r:id="rId5"/>
    <sheet name="Bonus" sheetId="2" r:id="rId6"/>
  </sheets>
  <calcPr calcId="125725"/>
</workbook>
</file>

<file path=xl/calcChain.xml><?xml version="1.0" encoding="utf-8"?>
<calcChain xmlns="http://schemas.openxmlformats.org/spreadsheetml/2006/main">
  <c r="J35" i="2"/>
  <c r="K35"/>
  <c r="H35"/>
  <c r="I35"/>
  <c r="G21" i="5"/>
  <c r="G20"/>
  <c r="G19"/>
  <c r="G18"/>
  <c r="G27"/>
  <c r="E27"/>
  <c r="M27"/>
  <c r="O27" s="1"/>
  <c r="G17"/>
  <c r="E17"/>
  <c r="E16"/>
  <c r="M17"/>
  <c r="I36" i="2" l="1"/>
  <c r="I37" s="1"/>
  <c r="I38" s="1"/>
  <c r="I39" s="1"/>
  <c r="I40" s="1"/>
  <c r="I41" s="1"/>
  <c r="I42" s="1"/>
  <c r="I43" s="1"/>
  <c r="I44" s="1"/>
  <c r="N35"/>
  <c r="K36"/>
  <c r="K11"/>
  <c r="K12" s="1"/>
  <c r="J11"/>
  <c r="N11" s="1"/>
  <c r="O10"/>
  <c r="T10" s="1"/>
  <c r="N10"/>
  <c r="P10" s="1"/>
  <c r="R10" s="1"/>
  <c r="G3" i="3"/>
  <c r="G4"/>
  <c r="G5"/>
  <c r="G6"/>
  <c r="G7"/>
  <c r="G8"/>
  <c r="G9"/>
  <c r="G10"/>
  <c r="G2"/>
  <c r="F5"/>
  <c r="F6"/>
  <c r="F7"/>
  <c r="F8"/>
  <c r="F9"/>
  <c r="F10"/>
  <c r="F3"/>
  <c r="F4"/>
  <c r="F2"/>
  <c r="M30" i="5"/>
  <c r="E30"/>
  <c r="M29"/>
  <c r="E29"/>
  <c r="M28"/>
  <c r="O28" s="1"/>
  <c r="E28"/>
  <c r="M26"/>
  <c r="G26"/>
  <c r="E26"/>
  <c r="M25"/>
  <c r="G25"/>
  <c r="E25"/>
  <c r="M24"/>
  <c r="O24" s="1"/>
  <c r="G24"/>
  <c r="E24"/>
  <c r="M23"/>
  <c r="G23"/>
  <c r="E23"/>
  <c r="M22"/>
  <c r="G22"/>
  <c r="E22"/>
  <c r="M21"/>
  <c r="E21"/>
  <c r="M20"/>
  <c r="O20" s="1"/>
  <c r="E20"/>
  <c r="M19"/>
  <c r="E19"/>
  <c r="M18"/>
  <c r="E18"/>
  <c r="M16"/>
  <c r="O16" s="1"/>
  <c r="G16"/>
  <c r="M15"/>
  <c r="O15" s="1"/>
  <c r="G15"/>
  <c r="E15"/>
  <c r="M14"/>
  <c r="O14" s="1"/>
  <c r="G14"/>
  <c r="E14"/>
  <c r="M13"/>
  <c r="O13" s="1"/>
  <c r="G13"/>
  <c r="E13"/>
  <c r="M12"/>
  <c r="O12" s="1"/>
  <c r="G12"/>
  <c r="E12"/>
  <c r="G8"/>
  <c r="G9"/>
  <c r="G10"/>
  <c r="G11"/>
  <c r="G7"/>
  <c r="E11"/>
  <c r="E10"/>
  <c r="E9"/>
  <c r="E8"/>
  <c r="E7"/>
  <c r="M3"/>
  <c r="O3" s="1"/>
  <c r="M4"/>
  <c r="O4" s="1"/>
  <c r="M5"/>
  <c r="O5" s="1"/>
  <c r="M6"/>
  <c r="O6" s="1"/>
  <c r="M7"/>
  <c r="O7" s="1"/>
  <c r="M8"/>
  <c r="O8" s="1"/>
  <c r="M9"/>
  <c r="O9" s="1"/>
  <c r="M10"/>
  <c r="O10" s="1"/>
  <c r="M11"/>
  <c r="O11" s="1"/>
  <c r="M2"/>
  <c r="O2" s="1"/>
  <c r="O17" l="1"/>
  <c r="O18"/>
  <c r="O30"/>
  <c r="O21"/>
  <c r="O25"/>
  <c r="O22"/>
  <c r="O26"/>
  <c r="O29"/>
  <c r="O19"/>
  <c r="O23"/>
  <c r="K37" i="2"/>
  <c r="K38" s="1"/>
  <c r="K39" s="1"/>
  <c r="K40" s="1"/>
  <c r="K41" s="1"/>
  <c r="K42" s="1"/>
  <c r="K43" s="1"/>
  <c r="K44" s="1"/>
  <c r="O36"/>
  <c r="T36" s="1"/>
  <c r="H36"/>
  <c r="O35"/>
  <c r="T35" s="1"/>
  <c r="J36"/>
  <c r="J37" s="1"/>
  <c r="J38" s="1"/>
  <c r="J39" s="1"/>
  <c r="J40" s="1"/>
  <c r="J41" s="1"/>
  <c r="J42" s="1"/>
  <c r="J43" s="1"/>
  <c r="J44" s="1"/>
  <c r="S35"/>
  <c r="P35"/>
  <c r="R35" s="1"/>
  <c r="O11"/>
  <c r="T11" s="1"/>
  <c r="O12"/>
  <c r="T12" s="1"/>
  <c r="K13"/>
  <c r="K14" s="1"/>
  <c r="K15" s="1"/>
  <c r="K16" s="1"/>
  <c r="K17" s="1"/>
  <c r="K18" s="1"/>
  <c r="K19" s="1"/>
  <c r="P11"/>
  <c r="R11" s="1"/>
  <c r="S11"/>
  <c r="S10"/>
  <c r="U10" s="1"/>
  <c r="V10" s="1"/>
  <c r="J12"/>
  <c r="B71" i="4"/>
  <c r="B41"/>
  <c r="B6"/>
  <c r="B326"/>
  <c r="B263"/>
  <c r="B213"/>
  <c r="B158"/>
  <c r="B108"/>
  <c r="B16"/>
  <c r="D1"/>
  <c r="D14" s="1"/>
  <c r="G14" s="1"/>
  <c r="A6"/>
  <c r="A7" s="1"/>
  <c r="A8" s="1"/>
  <c r="A9" s="1"/>
  <c r="A10" s="1"/>
  <c r="A11" s="1"/>
  <c r="A12" s="1"/>
  <c r="A13" s="1"/>
  <c r="A14" s="1"/>
  <c r="A15" s="1"/>
  <c r="O37" i="2" l="1"/>
  <c r="T37" s="1"/>
  <c r="O38"/>
  <c r="T38" s="1"/>
  <c r="N38"/>
  <c r="P38" s="1"/>
  <c r="R38" s="1"/>
  <c r="U35"/>
  <c r="V35" s="1"/>
  <c r="N37"/>
  <c r="S37" s="1"/>
  <c r="H37"/>
  <c r="N36"/>
  <c r="O39"/>
  <c r="T39" s="1"/>
  <c r="N39"/>
  <c r="O14"/>
  <c r="T14" s="1"/>
  <c r="U11"/>
  <c r="V11" s="1"/>
  <c r="O13"/>
  <c r="T13" s="1"/>
  <c r="J13"/>
  <c r="N12"/>
  <c r="O15"/>
  <c r="T15" s="1"/>
  <c r="H6" i="4"/>
  <c r="H14"/>
  <c r="D903"/>
  <c r="G903" s="1"/>
  <c r="D895"/>
  <c r="G895" s="1"/>
  <c r="D887"/>
  <c r="G887" s="1"/>
  <c r="D879"/>
  <c r="G879" s="1"/>
  <c r="D871"/>
  <c r="G871" s="1"/>
  <c r="D863"/>
  <c r="G863" s="1"/>
  <c r="D855"/>
  <c r="G855" s="1"/>
  <c r="D847"/>
  <c r="G847" s="1"/>
  <c r="D839"/>
  <c r="G839" s="1"/>
  <c r="D831"/>
  <c r="G831" s="1"/>
  <c r="D823"/>
  <c r="G823" s="1"/>
  <c r="D815"/>
  <c r="G815" s="1"/>
  <c r="D807"/>
  <c r="G807" s="1"/>
  <c r="D799"/>
  <c r="G799" s="1"/>
  <c r="D791"/>
  <c r="G791" s="1"/>
  <c r="D783"/>
  <c r="G783" s="1"/>
  <c r="D775"/>
  <c r="G775" s="1"/>
  <c r="D767"/>
  <c r="G767" s="1"/>
  <c r="D759"/>
  <c r="G759" s="1"/>
  <c r="D751"/>
  <c r="G751" s="1"/>
  <c r="D743"/>
  <c r="G743" s="1"/>
  <c r="D735"/>
  <c r="G735" s="1"/>
  <c r="D727"/>
  <c r="G727" s="1"/>
  <c r="D719"/>
  <c r="G719" s="1"/>
  <c r="D711"/>
  <c r="G711" s="1"/>
  <c r="D703"/>
  <c r="G703" s="1"/>
  <c r="D695"/>
  <c r="G695" s="1"/>
  <c r="D687"/>
  <c r="G687" s="1"/>
  <c r="D679"/>
  <c r="G679" s="1"/>
  <c r="D671"/>
  <c r="G671" s="1"/>
  <c r="D663"/>
  <c r="G663" s="1"/>
  <c r="D655"/>
  <c r="G655" s="1"/>
  <c r="D647"/>
  <c r="G647" s="1"/>
  <c r="D639"/>
  <c r="G639" s="1"/>
  <c r="D631"/>
  <c r="G631" s="1"/>
  <c r="D623"/>
  <c r="G623" s="1"/>
  <c r="D615"/>
  <c r="G615" s="1"/>
  <c r="D607"/>
  <c r="G607" s="1"/>
  <c r="D599"/>
  <c r="G599" s="1"/>
  <c r="D591"/>
  <c r="G591" s="1"/>
  <c r="D583"/>
  <c r="G583" s="1"/>
  <c r="D575"/>
  <c r="G575" s="1"/>
  <c r="D567"/>
  <c r="G567" s="1"/>
  <c r="D559"/>
  <c r="G559" s="1"/>
  <c r="D551"/>
  <c r="G551" s="1"/>
  <c r="D543"/>
  <c r="G543" s="1"/>
  <c r="D535"/>
  <c r="G535" s="1"/>
  <c r="D527"/>
  <c r="G527" s="1"/>
  <c r="D519"/>
  <c r="G519" s="1"/>
  <c r="D511"/>
  <c r="G511" s="1"/>
  <c r="D503"/>
  <c r="G503" s="1"/>
  <c r="D495"/>
  <c r="G495" s="1"/>
  <c r="D487"/>
  <c r="G487" s="1"/>
  <c r="D479"/>
  <c r="G479" s="1"/>
  <c r="D471"/>
  <c r="G471" s="1"/>
  <c r="D463"/>
  <c r="G463" s="1"/>
  <c r="D455"/>
  <c r="G455" s="1"/>
  <c r="D447"/>
  <c r="G447" s="1"/>
  <c r="D439"/>
  <c r="G439" s="1"/>
  <c r="D431"/>
  <c r="G431" s="1"/>
  <c r="D423"/>
  <c r="G423" s="1"/>
  <c r="D415"/>
  <c r="G415" s="1"/>
  <c r="D407"/>
  <c r="G407" s="1"/>
  <c r="D399"/>
  <c r="G399" s="1"/>
  <c r="D391"/>
  <c r="G391" s="1"/>
  <c r="D383"/>
  <c r="G383" s="1"/>
  <c r="D375"/>
  <c r="G375" s="1"/>
  <c r="D367"/>
  <c r="G367" s="1"/>
  <c r="D359"/>
  <c r="G359" s="1"/>
  <c r="D351"/>
  <c r="G351" s="1"/>
  <c r="D343"/>
  <c r="G343" s="1"/>
  <c r="D335"/>
  <c r="G335" s="1"/>
  <c r="D327"/>
  <c r="G327" s="1"/>
  <c r="D319"/>
  <c r="G319" s="1"/>
  <c r="D311"/>
  <c r="G311" s="1"/>
  <c r="D303"/>
  <c r="G303" s="1"/>
  <c r="D295"/>
  <c r="G295" s="1"/>
  <c r="D287"/>
  <c r="G287" s="1"/>
  <c r="D279"/>
  <c r="G279" s="1"/>
  <c r="D271"/>
  <c r="G271" s="1"/>
  <c r="D263"/>
  <c r="G263" s="1"/>
  <c r="D255"/>
  <c r="G255" s="1"/>
  <c r="D247"/>
  <c r="G247" s="1"/>
  <c r="D239"/>
  <c r="G239" s="1"/>
  <c r="D231"/>
  <c r="G231" s="1"/>
  <c r="D223"/>
  <c r="G223" s="1"/>
  <c r="D215"/>
  <c r="G215" s="1"/>
  <c r="D207"/>
  <c r="G207" s="1"/>
  <c r="D199"/>
  <c r="G199" s="1"/>
  <c r="D191"/>
  <c r="G191" s="1"/>
  <c r="D183"/>
  <c r="G183" s="1"/>
  <c r="D175"/>
  <c r="G175" s="1"/>
  <c r="D167"/>
  <c r="G167" s="1"/>
  <c r="D159"/>
  <c r="G159" s="1"/>
  <c r="D151"/>
  <c r="G151" s="1"/>
  <c r="D143"/>
  <c r="G143" s="1"/>
  <c r="D135"/>
  <c r="G135" s="1"/>
  <c r="D127"/>
  <c r="G127" s="1"/>
  <c r="D119"/>
  <c r="G119" s="1"/>
  <c r="D111"/>
  <c r="G111" s="1"/>
  <c r="D103"/>
  <c r="G103" s="1"/>
  <c r="D95"/>
  <c r="G95" s="1"/>
  <c r="D87"/>
  <c r="G87" s="1"/>
  <c r="D79"/>
  <c r="G79" s="1"/>
  <c r="D71"/>
  <c r="G71" s="1"/>
  <c r="D63"/>
  <c r="G63" s="1"/>
  <c r="D55"/>
  <c r="G55" s="1"/>
  <c r="D47"/>
  <c r="G47" s="1"/>
  <c r="D39"/>
  <c r="G39" s="1"/>
  <c r="D31"/>
  <c r="G31" s="1"/>
  <c r="D23"/>
  <c r="G23" s="1"/>
  <c r="D15"/>
  <c r="G15" s="1"/>
  <c r="D6"/>
  <c r="G6" s="1"/>
  <c r="D904"/>
  <c r="G904" s="1"/>
  <c r="D896"/>
  <c r="G896" s="1"/>
  <c r="D888"/>
  <c r="G888" s="1"/>
  <c r="D880"/>
  <c r="G880" s="1"/>
  <c r="D872"/>
  <c r="G872" s="1"/>
  <c r="D864"/>
  <c r="G864" s="1"/>
  <c r="D856"/>
  <c r="G856" s="1"/>
  <c r="D848"/>
  <c r="G848" s="1"/>
  <c r="D840"/>
  <c r="G840" s="1"/>
  <c r="D832"/>
  <c r="G832" s="1"/>
  <c r="D824"/>
  <c r="G824" s="1"/>
  <c r="D816"/>
  <c r="G816" s="1"/>
  <c r="D808"/>
  <c r="G808" s="1"/>
  <c r="D800"/>
  <c r="G800" s="1"/>
  <c r="D792"/>
  <c r="G792" s="1"/>
  <c r="D784"/>
  <c r="G784" s="1"/>
  <c r="D776"/>
  <c r="G776" s="1"/>
  <c r="D768"/>
  <c r="G768" s="1"/>
  <c r="D760"/>
  <c r="G760" s="1"/>
  <c r="D752"/>
  <c r="G752" s="1"/>
  <c r="D744"/>
  <c r="G744" s="1"/>
  <c r="D736"/>
  <c r="G736" s="1"/>
  <c r="D728"/>
  <c r="G728" s="1"/>
  <c r="D720"/>
  <c r="G720" s="1"/>
  <c r="D712"/>
  <c r="G712" s="1"/>
  <c r="D704"/>
  <c r="G704" s="1"/>
  <c r="D696"/>
  <c r="G696" s="1"/>
  <c r="D688"/>
  <c r="G688" s="1"/>
  <c r="D680"/>
  <c r="G680" s="1"/>
  <c r="D672"/>
  <c r="G672" s="1"/>
  <c r="D664"/>
  <c r="G664" s="1"/>
  <c r="D656"/>
  <c r="G656" s="1"/>
  <c r="D648"/>
  <c r="G648" s="1"/>
  <c r="D640"/>
  <c r="G640" s="1"/>
  <c r="D632"/>
  <c r="G632" s="1"/>
  <c r="D624"/>
  <c r="G624" s="1"/>
  <c r="D616"/>
  <c r="G616" s="1"/>
  <c r="D608"/>
  <c r="G608" s="1"/>
  <c r="D600"/>
  <c r="G600" s="1"/>
  <c r="D592"/>
  <c r="G592" s="1"/>
  <c r="D584"/>
  <c r="G584" s="1"/>
  <c r="D576"/>
  <c r="G576" s="1"/>
  <c r="D568"/>
  <c r="G568" s="1"/>
  <c r="D560"/>
  <c r="G560" s="1"/>
  <c r="D552"/>
  <c r="G552" s="1"/>
  <c r="D544"/>
  <c r="G544" s="1"/>
  <c r="D536"/>
  <c r="G536" s="1"/>
  <c r="D528"/>
  <c r="G528" s="1"/>
  <c r="D520"/>
  <c r="G520" s="1"/>
  <c r="D512"/>
  <c r="G512" s="1"/>
  <c r="D504"/>
  <c r="G504" s="1"/>
  <c r="D496"/>
  <c r="G496" s="1"/>
  <c r="D488"/>
  <c r="G488" s="1"/>
  <c r="D480"/>
  <c r="G480" s="1"/>
  <c r="D472"/>
  <c r="G472" s="1"/>
  <c r="D464"/>
  <c r="G464" s="1"/>
  <c r="D456"/>
  <c r="G456" s="1"/>
  <c r="D448"/>
  <c r="G448" s="1"/>
  <c r="D440"/>
  <c r="G440" s="1"/>
  <c r="D432"/>
  <c r="G432" s="1"/>
  <c r="D424"/>
  <c r="G424" s="1"/>
  <c r="D416"/>
  <c r="G416" s="1"/>
  <c r="D408"/>
  <c r="G408" s="1"/>
  <c r="D400"/>
  <c r="G400" s="1"/>
  <c r="D392"/>
  <c r="G392" s="1"/>
  <c r="D384"/>
  <c r="G384" s="1"/>
  <c r="D376"/>
  <c r="G376" s="1"/>
  <c r="D368"/>
  <c r="G368" s="1"/>
  <c r="D360"/>
  <c r="G360" s="1"/>
  <c r="D352"/>
  <c r="G352" s="1"/>
  <c r="D344"/>
  <c r="G344" s="1"/>
  <c r="D336"/>
  <c r="G336" s="1"/>
  <c r="D328"/>
  <c r="G328" s="1"/>
  <c r="D320"/>
  <c r="G320" s="1"/>
  <c r="D312"/>
  <c r="G312" s="1"/>
  <c r="D304"/>
  <c r="G304" s="1"/>
  <c r="D296"/>
  <c r="G296" s="1"/>
  <c r="D288"/>
  <c r="G288" s="1"/>
  <c r="D280"/>
  <c r="G280" s="1"/>
  <c r="D272"/>
  <c r="G272" s="1"/>
  <c r="D264"/>
  <c r="G264" s="1"/>
  <c r="D256"/>
  <c r="G256" s="1"/>
  <c r="D248"/>
  <c r="G248" s="1"/>
  <c r="D240"/>
  <c r="G240" s="1"/>
  <c r="D232"/>
  <c r="G232" s="1"/>
  <c r="D224"/>
  <c r="G224" s="1"/>
  <c r="D216"/>
  <c r="G216" s="1"/>
  <c r="D208"/>
  <c r="G208" s="1"/>
  <c r="D200"/>
  <c r="G200" s="1"/>
  <c r="D192"/>
  <c r="G192" s="1"/>
  <c r="D184"/>
  <c r="G184" s="1"/>
  <c r="D176"/>
  <c r="G176" s="1"/>
  <c r="D168"/>
  <c r="G168" s="1"/>
  <c r="D160"/>
  <c r="G160" s="1"/>
  <c r="D152"/>
  <c r="G152" s="1"/>
  <c r="D144"/>
  <c r="G144" s="1"/>
  <c r="D136"/>
  <c r="G136" s="1"/>
  <c r="D128"/>
  <c r="G128" s="1"/>
  <c r="D120"/>
  <c r="G120" s="1"/>
  <c r="D112"/>
  <c r="G112" s="1"/>
  <c r="D104"/>
  <c r="G104" s="1"/>
  <c r="D96"/>
  <c r="G96" s="1"/>
  <c r="D88"/>
  <c r="G88" s="1"/>
  <c r="D80"/>
  <c r="G80" s="1"/>
  <c r="D72"/>
  <c r="G72" s="1"/>
  <c r="D64"/>
  <c r="G64" s="1"/>
  <c r="D56"/>
  <c r="G56" s="1"/>
  <c r="D48"/>
  <c r="G48" s="1"/>
  <c r="D40"/>
  <c r="G40" s="1"/>
  <c r="D32"/>
  <c r="G32" s="1"/>
  <c r="D24"/>
  <c r="G24" s="1"/>
  <c r="D16"/>
  <c r="G16" s="1"/>
  <c r="D8"/>
  <c r="G8" s="1"/>
  <c r="D905"/>
  <c r="G905" s="1"/>
  <c r="D897"/>
  <c r="G897" s="1"/>
  <c r="D889"/>
  <c r="G889" s="1"/>
  <c r="D881"/>
  <c r="G881" s="1"/>
  <c r="D873"/>
  <c r="G873" s="1"/>
  <c r="D865"/>
  <c r="G865" s="1"/>
  <c r="D857"/>
  <c r="G857" s="1"/>
  <c r="D849"/>
  <c r="G849" s="1"/>
  <c r="D841"/>
  <c r="G841" s="1"/>
  <c r="D833"/>
  <c r="G833" s="1"/>
  <c r="D825"/>
  <c r="G825" s="1"/>
  <c r="D817"/>
  <c r="G817" s="1"/>
  <c r="D809"/>
  <c r="G809" s="1"/>
  <c r="D801"/>
  <c r="G801" s="1"/>
  <c r="D793"/>
  <c r="G793" s="1"/>
  <c r="D785"/>
  <c r="G785" s="1"/>
  <c r="D777"/>
  <c r="G777" s="1"/>
  <c r="D769"/>
  <c r="G769" s="1"/>
  <c r="D761"/>
  <c r="G761" s="1"/>
  <c r="D753"/>
  <c r="G753" s="1"/>
  <c r="D745"/>
  <c r="G745" s="1"/>
  <c r="D737"/>
  <c r="G737" s="1"/>
  <c r="D729"/>
  <c r="G729" s="1"/>
  <c r="D721"/>
  <c r="G721" s="1"/>
  <c r="D713"/>
  <c r="G713" s="1"/>
  <c r="D705"/>
  <c r="G705" s="1"/>
  <c r="D697"/>
  <c r="G697" s="1"/>
  <c r="D689"/>
  <c r="G689" s="1"/>
  <c r="D681"/>
  <c r="G681" s="1"/>
  <c r="D673"/>
  <c r="G673" s="1"/>
  <c r="D665"/>
  <c r="G665" s="1"/>
  <c r="D657"/>
  <c r="G657" s="1"/>
  <c r="D649"/>
  <c r="G649" s="1"/>
  <c r="D641"/>
  <c r="G641" s="1"/>
  <c r="D633"/>
  <c r="G633" s="1"/>
  <c r="D625"/>
  <c r="G625" s="1"/>
  <c r="D617"/>
  <c r="G617" s="1"/>
  <c r="D609"/>
  <c r="G609" s="1"/>
  <c r="D601"/>
  <c r="G601" s="1"/>
  <c r="D593"/>
  <c r="G593" s="1"/>
  <c r="D585"/>
  <c r="G585" s="1"/>
  <c r="D577"/>
  <c r="G577" s="1"/>
  <c r="D569"/>
  <c r="G569" s="1"/>
  <c r="D561"/>
  <c r="G561" s="1"/>
  <c r="D553"/>
  <c r="G553" s="1"/>
  <c r="D545"/>
  <c r="G545" s="1"/>
  <c r="D537"/>
  <c r="G537" s="1"/>
  <c r="D529"/>
  <c r="G529" s="1"/>
  <c r="D521"/>
  <c r="G521" s="1"/>
  <c r="D513"/>
  <c r="G513" s="1"/>
  <c r="D505"/>
  <c r="G505" s="1"/>
  <c r="D497"/>
  <c r="G497" s="1"/>
  <c r="D489"/>
  <c r="G489" s="1"/>
  <c r="D481"/>
  <c r="G481" s="1"/>
  <c r="D473"/>
  <c r="G473" s="1"/>
  <c r="D465"/>
  <c r="G465" s="1"/>
  <c r="D457"/>
  <c r="G457" s="1"/>
  <c r="D449"/>
  <c r="G449" s="1"/>
  <c r="D441"/>
  <c r="G441" s="1"/>
  <c r="D433"/>
  <c r="G433" s="1"/>
  <c r="D425"/>
  <c r="G425" s="1"/>
  <c r="D417"/>
  <c r="G417" s="1"/>
  <c r="D409"/>
  <c r="G409" s="1"/>
  <c r="D401"/>
  <c r="G401" s="1"/>
  <c r="D393"/>
  <c r="G393" s="1"/>
  <c r="D385"/>
  <c r="G385" s="1"/>
  <c r="D377"/>
  <c r="G377" s="1"/>
  <c r="D369"/>
  <c r="G369" s="1"/>
  <c r="D361"/>
  <c r="G361" s="1"/>
  <c r="D353"/>
  <c r="G353" s="1"/>
  <c r="D345"/>
  <c r="G345" s="1"/>
  <c r="D337"/>
  <c r="G337" s="1"/>
  <c r="D329"/>
  <c r="G329" s="1"/>
  <c r="D321"/>
  <c r="G321" s="1"/>
  <c r="D313"/>
  <c r="G313" s="1"/>
  <c r="D305"/>
  <c r="G305" s="1"/>
  <c r="D297"/>
  <c r="G297" s="1"/>
  <c r="D289"/>
  <c r="G289" s="1"/>
  <c r="D281"/>
  <c r="G281" s="1"/>
  <c r="D273"/>
  <c r="G273" s="1"/>
  <c r="D265"/>
  <c r="G265" s="1"/>
  <c r="D257"/>
  <c r="G257" s="1"/>
  <c r="D249"/>
  <c r="G249" s="1"/>
  <c r="D241"/>
  <c r="G241" s="1"/>
  <c r="D233"/>
  <c r="G233" s="1"/>
  <c r="D225"/>
  <c r="G225" s="1"/>
  <c r="D217"/>
  <c r="G217" s="1"/>
  <c r="D209"/>
  <c r="G209" s="1"/>
  <c r="D201"/>
  <c r="G201" s="1"/>
  <c r="D193"/>
  <c r="G193" s="1"/>
  <c r="D185"/>
  <c r="G185" s="1"/>
  <c r="D177"/>
  <c r="G177" s="1"/>
  <c r="D169"/>
  <c r="G169" s="1"/>
  <c r="D161"/>
  <c r="G161" s="1"/>
  <c r="D153"/>
  <c r="G153" s="1"/>
  <c r="D145"/>
  <c r="G145" s="1"/>
  <c r="D137"/>
  <c r="G137" s="1"/>
  <c r="D129"/>
  <c r="G129" s="1"/>
  <c r="D121"/>
  <c r="G121" s="1"/>
  <c r="D113"/>
  <c r="G113" s="1"/>
  <c r="D105"/>
  <c r="G105" s="1"/>
  <c r="D97"/>
  <c r="G97" s="1"/>
  <c r="D89"/>
  <c r="G89" s="1"/>
  <c r="D81"/>
  <c r="G81" s="1"/>
  <c r="D73"/>
  <c r="G73" s="1"/>
  <c r="D65"/>
  <c r="G65" s="1"/>
  <c r="D57"/>
  <c r="G57" s="1"/>
  <c r="D49"/>
  <c r="G49" s="1"/>
  <c r="D41"/>
  <c r="G41" s="1"/>
  <c r="D33"/>
  <c r="G33" s="1"/>
  <c r="D25"/>
  <c r="G25" s="1"/>
  <c r="D17"/>
  <c r="G17" s="1"/>
  <c r="D9"/>
  <c r="G9" s="1"/>
  <c r="D906"/>
  <c r="G906" s="1"/>
  <c r="D898"/>
  <c r="G898" s="1"/>
  <c r="D890"/>
  <c r="G890" s="1"/>
  <c r="D882"/>
  <c r="G882" s="1"/>
  <c r="D874"/>
  <c r="G874" s="1"/>
  <c r="D866"/>
  <c r="G866" s="1"/>
  <c r="D858"/>
  <c r="G858" s="1"/>
  <c r="D850"/>
  <c r="G850" s="1"/>
  <c r="D842"/>
  <c r="G842" s="1"/>
  <c r="D834"/>
  <c r="G834" s="1"/>
  <c r="D826"/>
  <c r="G826" s="1"/>
  <c r="D818"/>
  <c r="G818" s="1"/>
  <c r="D810"/>
  <c r="G810" s="1"/>
  <c r="D802"/>
  <c r="G802" s="1"/>
  <c r="D794"/>
  <c r="G794" s="1"/>
  <c r="D786"/>
  <c r="G786" s="1"/>
  <c r="D778"/>
  <c r="G778" s="1"/>
  <c r="D770"/>
  <c r="G770" s="1"/>
  <c r="D762"/>
  <c r="G762" s="1"/>
  <c r="D754"/>
  <c r="G754" s="1"/>
  <c r="D746"/>
  <c r="G746" s="1"/>
  <c r="D738"/>
  <c r="G738" s="1"/>
  <c r="D730"/>
  <c r="G730" s="1"/>
  <c r="D722"/>
  <c r="G722" s="1"/>
  <c r="D714"/>
  <c r="G714" s="1"/>
  <c r="D706"/>
  <c r="G706" s="1"/>
  <c r="D698"/>
  <c r="G698" s="1"/>
  <c r="D690"/>
  <c r="G690" s="1"/>
  <c r="D682"/>
  <c r="G682" s="1"/>
  <c r="D674"/>
  <c r="G674" s="1"/>
  <c r="D666"/>
  <c r="G666" s="1"/>
  <c r="D658"/>
  <c r="G658" s="1"/>
  <c r="D650"/>
  <c r="G650" s="1"/>
  <c r="D642"/>
  <c r="G642" s="1"/>
  <c r="D634"/>
  <c r="G634" s="1"/>
  <c r="D626"/>
  <c r="G626" s="1"/>
  <c r="D618"/>
  <c r="G618" s="1"/>
  <c r="D610"/>
  <c r="G610" s="1"/>
  <c r="D602"/>
  <c r="G602" s="1"/>
  <c r="D594"/>
  <c r="G594" s="1"/>
  <c r="D586"/>
  <c r="G586" s="1"/>
  <c r="D578"/>
  <c r="G578" s="1"/>
  <c r="D570"/>
  <c r="G570" s="1"/>
  <c r="D562"/>
  <c r="G562" s="1"/>
  <c r="D554"/>
  <c r="G554" s="1"/>
  <c r="D546"/>
  <c r="G546" s="1"/>
  <c r="D538"/>
  <c r="G538" s="1"/>
  <c r="D530"/>
  <c r="G530" s="1"/>
  <c r="D522"/>
  <c r="G522" s="1"/>
  <c r="D514"/>
  <c r="G514" s="1"/>
  <c r="D506"/>
  <c r="G506" s="1"/>
  <c r="D498"/>
  <c r="G498" s="1"/>
  <c r="D490"/>
  <c r="G490" s="1"/>
  <c r="D482"/>
  <c r="G482" s="1"/>
  <c r="D474"/>
  <c r="G474" s="1"/>
  <c r="D466"/>
  <c r="G466" s="1"/>
  <c r="D458"/>
  <c r="G458" s="1"/>
  <c r="D450"/>
  <c r="G450" s="1"/>
  <c r="D442"/>
  <c r="G442" s="1"/>
  <c r="D434"/>
  <c r="G434" s="1"/>
  <c r="D426"/>
  <c r="G426" s="1"/>
  <c r="D418"/>
  <c r="G418" s="1"/>
  <c r="D410"/>
  <c r="G410" s="1"/>
  <c r="D402"/>
  <c r="G402" s="1"/>
  <c r="D394"/>
  <c r="G394" s="1"/>
  <c r="D386"/>
  <c r="G386" s="1"/>
  <c r="D378"/>
  <c r="G378" s="1"/>
  <c r="D370"/>
  <c r="G370" s="1"/>
  <c r="D362"/>
  <c r="G362" s="1"/>
  <c r="D354"/>
  <c r="G354" s="1"/>
  <c r="D346"/>
  <c r="G346" s="1"/>
  <c r="D338"/>
  <c r="G338" s="1"/>
  <c r="D330"/>
  <c r="G330" s="1"/>
  <c r="D322"/>
  <c r="G322" s="1"/>
  <c r="D314"/>
  <c r="G314" s="1"/>
  <c r="D306"/>
  <c r="G306" s="1"/>
  <c r="D298"/>
  <c r="G298" s="1"/>
  <c r="D290"/>
  <c r="G290" s="1"/>
  <c r="D282"/>
  <c r="G282" s="1"/>
  <c r="D274"/>
  <c r="G274" s="1"/>
  <c r="D266"/>
  <c r="G266" s="1"/>
  <c r="D258"/>
  <c r="G258" s="1"/>
  <c r="D250"/>
  <c r="G250" s="1"/>
  <c r="D242"/>
  <c r="G242" s="1"/>
  <c r="D234"/>
  <c r="G234" s="1"/>
  <c r="D226"/>
  <c r="G226" s="1"/>
  <c r="D218"/>
  <c r="G218" s="1"/>
  <c r="D210"/>
  <c r="G210" s="1"/>
  <c r="D202"/>
  <c r="G202" s="1"/>
  <c r="D194"/>
  <c r="G194" s="1"/>
  <c r="D186"/>
  <c r="G186" s="1"/>
  <c r="D178"/>
  <c r="G178" s="1"/>
  <c r="D170"/>
  <c r="G170" s="1"/>
  <c r="D162"/>
  <c r="G162" s="1"/>
  <c r="D154"/>
  <c r="G154" s="1"/>
  <c r="D146"/>
  <c r="G146" s="1"/>
  <c r="D138"/>
  <c r="G138" s="1"/>
  <c r="D130"/>
  <c r="G130" s="1"/>
  <c r="D122"/>
  <c r="G122" s="1"/>
  <c r="D114"/>
  <c r="G114" s="1"/>
  <c r="D106"/>
  <c r="G106" s="1"/>
  <c r="D98"/>
  <c r="G98" s="1"/>
  <c r="D90"/>
  <c r="G90" s="1"/>
  <c r="D82"/>
  <c r="G82" s="1"/>
  <c r="D74"/>
  <c r="G74" s="1"/>
  <c r="D66"/>
  <c r="G66" s="1"/>
  <c r="D58"/>
  <c r="G58" s="1"/>
  <c r="D50"/>
  <c r="G50" s="1"/>
  <c r="D42"/>
  <c r="G42" s="1"/>
  <c r="D34"/>
  <c r="G34" s="1"/>
  <c r="D26"/>
  <c r="G26" s="1"/>
  <c r="D18"/>
  <c r="G18" s="1"/>
  <c r="D10"/>
  <c r="G10" s="1"/>
  <c r="D7"/>
  <c r="G7" s="1"/>
  <c r="D899"/>
  <c r="G899" s="1"/>
  <c r="D891"/>
  <c r="G891" s="1"/>
  <c r="D883"/>
  <c r="G883" s="1"/>
  <c r="D875"/>
  <c r="G875" s="1"/>
  <c r="D867"/>
  <c r="G867" s="1"/>
  <c r="D859"/>
  <c r="G859" s="1"/>
  <c r="D851"/>
  <c r="G851" s="1"/>
  <c r="D843"/>
  <c r="G843" s="1"/>
  <c r="D835"/>
  <c r="G835" s="1"/>
  <c r="D827"/>
  <c r="G827" s="1"/>
  <c r="D819"/>
  <c r="G819" s="1"/>
  <c r="D811"/>
  <c r="G811" s="1"/>
  <c r="D803"/>
  <c r="G803" s="1"/>
  <c r="D795"/>
  <c r="G795" s="1"/>
  <c r="D787"/>
  <c r="G787" s="1"/>
  <c r="D779"/>
  <c r="G779" s="1"/>
  <c r="D771"/>
  <c r="G771" s="1"/>
  <c r="D763"/>
  <c r="G763" s="1"/>
  <c r="D755"/>
  <c r="G755" s="1"/>
  <c r="D747"/>
  <c r="G747" s="1"/>
  <c r="D739"/>
  <c r="G739" s="1"/>
  <c r="D731"/>
  <c r="G731" s="1"/>
  <c r="D723"/>
  <c r="G723" s="1"/>
  <c r="D715"/>
  <c r="G715" s="1"/>
  <c r="D707"/>
  <c r="G707" s="1"/>
  <c r="D699"/>
  <c r="G699" s="1"/>
  <c r="D691"/>
  <c r="G691" s="1"/>
  <c r="D683"/>
  <c r="G683" s="1"/>
  <c r="D675"/>
  <c r="G675" s="1"/>
  <c r="D667"/>
  <c r="G667" s="1"/>
  <c r="D659"/>
  <c r="G659" s="1"/>
  <c r="D651"/>
  <c r="G651" s="1"/>
  <c r="D643"/>
  <c r="G643" s="1"/>
  <c r="D635"/>
  <c r="G635" s="1"/>
  <c r="D627"/>
  <c r="G627" s="1"/>
  <c r="D619"/>
  <c r="G619" s="1"/>
  <c r="D611"/>
  <c r="G611" s="1"/>
  <c r="D603"/>
  <c r="G603" s="1"/>
  <c r="D595"/>
  <c r="G595" s="1"/>
  <c r="D587"/>
  <c r="G587" s="1"/>
  <c r="D579"/>
  <c r="G579" s="1"/>
  <c r="D571"/>
  <c r="G571" s="1"/>
  <c r="D563"/>
  <c r="G563" s="1"/>
  <c r="D555"/>
  <c r="G555" s="1"/>
  <c r="D547"/>
  <c r="G547" s="1"/>
  <c r="D539"/>
  <c r="G539" s="1"/>
  <c r="D531"/>
  <c r="G531" s="1"/>
  <c r="D523"/>
  <c r="G523" s="1"/>
  <c r="D515"/>
  <c r="G515" s="1"/>
  <c r="D507"/>
  <c r="G507" s="1"/>
  <c r="D499"/>
  <c r="G499" s="1"/>
  <c r="D491"/>
  <c r="G491" s="1"/>
  <c r="D483"/>
  <c r="G483" s="1"/>
  <c r="D475"/>
  <c r="G475" s="1"/>
  <c r="D467"/>
  <c r="G467" s="1"/>
  <c r="D459"/>
  <c r="G459" s="1"/>
  <c r="D451"/>
  <c r="G451" s="1"/>
  <c r="D443"/>
  <c r="G443" s="1"/>
  <c r="D435"/>
  <c r="G435" s="1"/>
  <c r="D427"/>
  <c r="G427" s="1"/>
  <c r="D419"/>
  <c r="G419" s="1"/>
  <c r="D411"/>
  <c r="G411" s="1"/>
  <c r="D403"/>
  <c r="G403" s="1"/>
  <c r="D395"/>
  <c r="G395" s="1"/>
  <c r="D387"/>
  <c r="G387" s="1"/>
  <c r="D379"/>
  <c r="G379" s="1"/>
  <c r="D371"/>
  <c r="G371" s="1"/>
  <c r="D363"/>
  <c r="G363" s="1"/>
  <c r="D355"/>
  <c r="G355" s="1"/>
  <c r="D347"/>
  <c r="G347" s="1"/>
  <c r="D339"/>
  <c r="G339" s="1"/>
  <c r="D331"/>
  <c r="G331" s="1"/>
  <c r="D323"/>
  <c r="G323" s="1"/>
  <c r="D315"/>
  <c r="G315" s="1"/>
  <c r="D307"/>
  <c r="G307" s="1"/>
  <c r="D299"/>
  <c r="G299" s="1"/>
  <c r="D291"/>
  <c r="G291" s="1"/>
  <c r="D283"/>
  <c r="G283" s="1"/>
  <c r="D275"/>
  <c r="G275" s="1"/>
  <c r="D267"/>
  <c r="G267" s="1"/>
  <c r="D259"/>
  <c r="G259" s="1"/>
  <c r="D251"/>
  <c r="G251" s="1"/>
  <c r="D243"/>
  <c r="G243" s="1"/>
  <c r="D235"/>
  <c r="G235" s="1"/>
  <c r="D227"/>
  <c r="G227" s="1"/>
  <c r="D219"/>
  <c r="G219" s="1"/>
  <c r="D211"/>
  <c r="G211" s="1"/>
  <c r="D203"/>
  <c r="G203" s="1"/>
  <c r="D195"/>
  <c r="G195" s="1"/>
  <c r="D187"/>
  <c r="G187" s="1"/>
  <c r="D179"/>
  <c r="G179" s="1"/>
  <c r="D171"/>
  <c r="G171" s="1"/>
  <c r="D163"/>
  <c r="G163" s="1"/>
  <c r="D155"/>
  <c r="G155" s="1"/>
  <c r="D147"/>
  <c r="G147" s="1"/>
  <c r="D139"/>
  <c r="G139" s="1"/>
  <c r="D131"/>
  <c r="G131" s="1"/>
  <c r="D123"/>
  <c r="G123" s="1"/>
  <c r="D115"/>
  <c r="G115" s="1"/>
  <c r="D107"/>
  <c r="G107" s="1"/>
  <c r="D99"/>
  <c r="G99" s="1"/>
  <c r="D91"/>
  <c r="G91" s="1"/>
  <c r="D83"/>
  <c r="G83" s="1"/>
  <c r="D75"/>
  <c r="G75" s="1"/>
  <c r="D67"/>
  <c r="G67" s="1"/>
  <c r="D59"/>
  <c r="G59" s="1"/>
  <c r="D51"/>
  <c r="G51" s="1"/>
  <c r="D43"/>
  <c r="G43" s="1"/>
  <c r="D35"/>
  <c r="G35" s="1"/>
  <c r="D27"/>
  <c r="G27" s="1"/>
  <c r="D19"/>
  <c r="G19" s="1"/>
  <c r="D11"/>
  <c r="G11" s="1"/>
  <c r="D900"/>
  <c r="G900" s="1"/>
  <c r="D892"/>
  <c r="G892" s="1"/>
  <c r="D884"/>
  <c r="G884" s="1"/>
  <c r="D876"/>
  <c r="G876" s="1"/>
  <c r="D868"/>
  <c r="G868" s="1"/>
  <c r="D860"/>
  <c r="G860" s="1"/>
  <c r="D852"/>
  <c r="G852" s="1"/>
  <c r="D844"/>
  <c r="G844" s="1"/>
  <c r="D836"/>
  <c r="G836" s="1"/>
  <c r="D828"/>
  <c r="G828" s="1"/>
  <c r="D820"/>
  <c r="G820" s="1"/>
  <c r="D812"/>
  <c r="G812" s="1"/>
  <c r="D804"/>
  <c r="G804" s="1"/>
  <c r="D796"/>
  <c r="G796" s="1"/>
  <c r="D788"/>
  <c r="G788" s="1"/>
  <c r="D780"/>
  <c r="G780" s="1"/>
  <c r="D772"/>
  <c r="G772" s="1"/>
  <c r="D764"/>
  <c r="G764" s="1"/>
  <c r="D756"/>
  <c r="G756" s="1"/>
  <c r="D748"/>
  <c r="G748" s="1"/>
  <c r="D740"/>
  <c r="G740" s="1"/>
  <c r="D732"/>
  <c r="G732" s="1"/>
  <c r="D724"/>
  <c r="G724" s="1"/>
  <c r="D716"/>
  <c r="G716" s="1"/>
  <c r="D708"/>
  <c r="G708" s="1"/>
  <c r="D700"/>
  <c r="G700" s="1"/>
  <c r="D692"/>
  <c r="G692" s="1"/>
  <c r="D684"/>
  <c r="G684" s="1"/>
  <c r="D676"/>
  <c r="G676" s="1"/>
  <c r="D668"/>
  <c r="G668" s="1"/>
  <c r="D660"/>
  <c r="G660" s="1"/>
  <c r="D652"/>
  <c r="G652" s="1"/>
  <c r="D644"/>
  <c r="G644" s="1"/>
  <c r="D636"/>
  <c r="G636" s="1"/>
  <c r="D628"/>
  <c r="G628" s="1"/>
  <c r="D620"/>
  <c r="G620" s="1"/>
  <c r="D612"/>
  <c r="G612" s="1"/>
  <c r="D604"/>
  <c r="G604" s="1"/>
  <c r="D596"/>
  <c r="G596" s="1"/>
  <c r="D588"/>
  <c r="G588" s="1"/>
  <c r="D580"/>
  <c r="G580" s="1"/>
  <c r="D572"/>
  <c r="G572" s="1"/>
  <c r="D564"/>
  <c r="G564" s="1"/>
  <c r="D556"/>
  <c r="G556" s="1"/>
  <c r="D548"/>
  <c r="G548" s="1"/>
  <c r="D540"/>
  <c r="G540" s="1"/>
  <c r="D532"/>
  <c r="G532" s="1"/>
  <c r="D524"/>
  <c r="G524" s="1"/>
  <c r="D516"/>
  <c r="G516" s="1"/>
  <c r="D508"/>
  <c r="G508" s="1"/>
  <c r="D500"/>
  <c r="G500" s="1"/>
  <c r="D492"/>
  <c r="G492" s="1"/>
  <c r="D484"/>
  <c r="G484" s="1"/>
  <c r="D476"/>
  <c r="G476" s="1"/>
  <c r="D468"/>
  <c r="G468" s="1"/>
  <c r="D460"/>
  <c r="G460" s="1"/>
  <c r="D452"/>
  <c r="G452" s="1"/>
  <c r="D444"/>
  <c r="G444" s="1"/>
  <c r="D436"/>
  <c r="G436" s="1"/>
  <c r="D428"/>
  <c r="G428" s="1"/>
  <c r="D420"/>
  <c r="G420" s="1"/>
  <c r="D412"/>
  <c r="G412" s="1"/>
  <c r="D404"/>
  <c r="G404" s="1"/>
  <c r="D396"/>
  <c r="G396" s="1"/>
  <c r="D388"/>
  <c r="G388" s="1"/>
  <c r="D380"/>
  <c r="G380" s="1"/>
  <c r="D372"/>
  <c r="G372" s="1"/>
  <c r="D364"/>
  <c r="G364" s="1"/>
  <c r="D356"/>
  <c r="G356" s="1"/>
  <c r="D348"/>
  <c r="G348" s="1"/>
  <c r="D340"/>
  <c r="G340" s="1"/>
  <c r="D332"/>
  <c r="G332" s="1"/>
  <c r="D324"/>
  <c r="G324" s="1"/>
  <c r="D316"/>
  <c r="G316" s="1"/>
  <c r="D308"/>
  <c r="G308" s="1"/>
  <c r="D300"/>
  <c r="G300" s="1"/>
  <c r="D292"/>
  <c r="G292" s="1"/>
  <c r="D284"/>
  <c r="G284" s="1"/>
  <c r="D276"/>
  <c r="G276" s="1"/>
  <c r="D268"/>
  <c r="G268" s="1"/>
  <c r="D260"/>
  <c r="G260" s="1"/>
  <c r="D252"/>
  <c r="G252" s="1"/>
  <c r="D244"/>
  <c r="G244" s="1"/>
  <c r="D236"/>
  <c r="G236" s="1"/>
  <c r="D228"/>
  <c r="G228" s="1"/>
  <c r="D220"/>
  <c r="G220" s="1"/>
  <c r="D212"/>
  <c r="G212" s="1"/>
  <c r="D204"/>
  <c r="G204" s="1"/>
  <c r="D196"/>
  <c r="G196" s="1"/>
  <c r="D188"/>
  <c r="G188" s="1"/>
  <c r="D180"/>
  <c r="G180" s="1"/>
  <c r="D172"/>
  <c r="G172" s="1"/>
  <c r="D164"/>
  <c r="G164" s="1"/>
  <c r="D156"/>
  <c r="G156" s="1"/>
  <c r="D148"/>
  <c r="G148" s="1"/>
  <c r="D140"/>
  <c r="G140" s="1"/>
  <c r="D132"/>
  <c r="G132" s="1"/>
  <c r="D124"/>
  <c r="G124" s="1"/>
  <c r="D116"/>
  <c r="G116" s="1"/>
  <c r="D108"/>
  <c r="G108" s="1"/>
  <c r="D100"/>
  <c r="G100" s="1"/>
  <c r="D92"/>
  <c r="G92" s="1"/>
  <c r="D84"/>
  <c r="G84" s="1"/>
  <c r="D76"/>
  <c r="G76" s="1"/>
  <c r="D68"/>
  <c r="G68" s="1"/>
  <c r="D60"/>
  <c r="G60" s="1"/>
  <c r="D52"/>
  <c r="G52" s="1"/>
  <c r="D44"/>
  <c r="G44" s="1"/>
  <c r="D36"/>
  <c r="G36" s="1"/>
  <c r="D28"/>
  <c r="G28" s="1"/>
  <c r="D20"/>
  <c r="G20" s="1"/>
  <c r="D12"/>
  <c r="G12" s="1"/>
  <c r="D901"/>
  <c r="G901" s="1"/>
  <c r="D893"/>
  <c r="G893" s="1"/>
  <c r="D885"/>
  <c r="G885" s="1"/>
  <c r="D877"/>
  <c r="G877" s="1"/>
  <c r="D869"/>
  <c r="G869" s="1"/>
  <c r="D861"/>
  <c r="G861" s="1"/>
  <c r="D853"/>
  <c r="G853" s="1"/>
  <c r="D845"/>
  <c r="G845" s="1"/>
  <c r="D837"/>
  <c r="G837" s="1"/>
  <c r="D829"/>
  <c r="G829" s="1"/>
  <c r="D821"/>
  <c r="G821" s="1"/>
  <c r="D813"/>
  <c r="G813" s="1"/>
  <c r="D805"/>
  <c r="G805" s="1"/>
  <c r="D797"/>
  <c r="G797" s="1"/>
  <c r="D789"/>
  <c r="G789" s="1"/>
  <c r="D781"/>
  <c r="G781" s="1"/>
  <c r="D773"/>
  <c r="G773" s="1"/>
  <c r="D765"/>
  <c r="G765" s="1"/>
  <c r="D757"/>
  <c r="G757" s="1"/>
  <c r="D749"/>
  <c r="G749" s="1"/>
  <c r="D741"/>
  <c r="G741" s="1"/>
  <c r="D733"/>
  <c r="G733" s="1"/>
  <c r="D725"/>
  <c r="G725" s="1"/>
  <c r="D717"/>
  <c r="G717" s="1"/>
  <c r="D709"/>
  <c r="G709" s="1"/>
  <c r="D701"/>
  <c r="G701" s="1"/>
  <c r="D693"/>
  <c r="G693" s="1"/>
  <c r="D685"/>
  <c r="G685" s="1"/>
  <c r="D677"/>
  <c r="G677" s="1"/>
  <c r="D669"/>
  <c r="G669" s="1"/>
  <c r="D661"/>
  <c r="G661" s="1"/>
  <c r="D653"/>
  <c r="G653" s="1"/>
  <c r="D645"/>
  <c r="G645" s="1"/>
  <c r="D637"/>
  <c r="G637" s="1"/>
  <c r="D629"/>
  <c r="G629" s="1"/>
  <c r="D621"/>
  <c r="G621" s="1"/>
  <c r="D613"/>
  <c r="G613" s="1"/>
  <c r="D605"/>
  <c r="G605" s="1"/>
  <c r="D597"/>
  <c r="G597" s="1"/>
  <c r="D589"/>
  <c r="G589" s="1"/>
  <c r="D581"/>
  <c r="G581" s="1"/>
  <c r="D573"/>
  <c r="G573" s="1"/>
  <c r="D565"/>
  <c r="G565" s="1"/>
  <c r="D557"/>
  <c r="G557" s="1"/>
  <c r="D549"/>
  <c r="G549" s="1"/>
  <c r="D541"/>
  <c r="G541" s="1"/>
  <c r="D533"/>
  <c r="G533" s="1"/>
  <c r="D525"/>
  <c r="G525" s="1"/>
  <c r="D517"/>
  <c r="G517" s="1"/>
  <c r="D509"/>
  <c r="G509" s="1"/>
  <c r="D501"/>
  <c r="G501" s="1"/>
  <c r="D493"/>
  <c r="G493" s="1"/>
  <c r="D485"/>
  <c r="G485" s="1"/>
  <c r="D477"/>
  <c r="G477" s="1"/>
  <c r="D469"/>
  <c r="G469" s="1"/>
  <c r="D461"/>
  <c r="G461" s="1"/>
  <c r="D453"/>
  <c r="G453" s="1"/>
  <c r="D445"/>
  <c r="G445" s="1"/>
  <c r="D437"/>
  <c r="G437" s="1"/>
  <c r="D429"/>
  <c r="G429" s="1"/>
  <c r="D421"/>
  <c r="G421" s="1"/>
  <c r="D413"/>
  <c r="G413" s="1"/>
  <c r="D405"/>
  <c r="G405" s="1"/>
  <c r="D397"/>
  <c r="G397" s="1"/>
  <c r="D389"/>
  <c r="G389" s="1"/>
  <c r="D381"/>
  <c r="G381" s="1"/>
  <c r="D373"/>
  <c r="G373" s="1"/>
  <c r="D365"/>
  <c r="G365" s="1"/>
  <c r="D357"/>
  <c r="G357" s="1"/>
  <c r="D349"/>
  <c r="G349" s="1"/>
  <c r="D341"/>
  <c r="G341" s="1"/>
  <c r="D333"/>
  <c r="G333" s="1"/>
  <c r="D325"/>
  <c r="G325" s="1"/>
  <c r="D317"/>
  <c r="G317" s="1"/>
  <c r="D309"/>
  <c r="G309" s="1"/>
  <c r="D301"/>
  <c r="G301" s="1"/>
  <c r="D293"/>
  <c r="G293" s="1"/>
  <c r="D285"/>
  <c r="G285" s="1"/>
  <c r="D277"/>
  <c r="G277" s="1"/>
  <c r="D269"/>
  <c r="G269" s="1"/>
  <c r="D261"/>
  <c r="G261" s="1"/>
  <c r="D253"/>
  <c r="G253" s="1"/>
  <c r="D245"/>
  <c r="G245" s="1"/>
  <c r="D237"/>
  <c r="G237" s="1"/>
  <c r="D229"/>
  <c r="G229" s="1"/>
  <c r="D221"/>
  <c r="G221" s="1"/>
  <c r="D213"/>
  <c r="G213" s="1"/>
  <c r="D205"/>
  <c r="G205" s="1"/>
  <c r="D197"/>
  <c r="G197" s="1"/>
  <c r="D189"/>
  <c r="G189" s="1"/>
  <c r="D181"/>
  <c r="G181" s="1"/>
  <c r="D173"/>
  <c r="G173" s="1"/>
  <c r="D165"/>
  <c r="G165" s="1"/>
  <c r="D157"/>
  <c r="G157" s="1"/>
  <c r="D149"/>
  <c r="G149" s="1"/>
  <c r="D141"/>
  <c r="G141" s="1"/>
  <c r="D133"/>
  <c r="G133" s="1"/>
  <c r="D125"/>
  <c r="G125" s="1"/>
  <c r="D117"/>
  <c r="G117" s="1"/>
  <c r="D109"/>
  <c r="G109" s="1"/>
  <c r="D101"/>
  <c r="G101" s="1"/>
  <c r="D93"/>
  <c r="G93" s="1"/>
  <c r="D85"/>
  <c r="G85" s="1"/>
  <c r="D77"/>
  <c r="G77" s="1"/>
  <c r="D69"/>
  <c r="G69" s="1"/>
  <c r="D61"/>
  <c r="G61" s="1"/>
  <c r="D53"/>
  <c r="G53" s="1"/>
  <c r="D45"/>
  <c r="G45" s="1"/>
  <c r="D37"/>
  <c r="G37" s="1"/>
  <c r="D29"/>
  <c r="G29" s="1"/>
  <c r="D21"/>
  <c r="G21" s="1"/>
  <c r="D13"/>
  <c r="G13" s="1"/>
  <c r="A16"/>
  <c r="D902"/>
  <c r="G902" s="1"/>
  <c r="D894"/>
  <c r="G894" s="1"/>
  <c r="D886"/>
  <c r="G886" s="1"/>
  <c r="D878"/>
  <c r="G878" s="1"/>
  <c r="D870"/>
  <c r="G870" s="1"/>
  <c r="D862"/>
  <c r="G862" s="1"/>
  <c r="D854"/>
  <c r="G854" s="1"/>
  <c r="D846"/>
  <c r="G846" s="1"/>
  <c r="D838"/>
  <c r="G838" s="1"/>
  <c r="D830"/>
  <c r="G830" s="1"/>
  <c r="D822"/>
  <c r="G822" s="1"/>
  <c r="D814"/>
  <c r="G814" s="1"/>
  <c r="D806"/>
  <c r="G806" s="1"/>
  <c r="D798"/>
  <c r="G798" s="1"/>
  <c r="D790"/>
  <c r="G790" s="1"/>
  <c r="D782"/>
  <c r="G782" s="1"/>
  <c r="D774"/>
  <c r="G774" s="1"/>
  <c r="D766"/>
  <c r="G766" s="1"/>
  <c r="D758"/>
  <c r="G758" s="1"/>
  <c r="D750"/>
  <c r="G750" s="1"/>
  <c r="D742"/>
  <c r="G742" s="1"/>
  <c r="D734"/>
  <c r="G734" s="1"/>
  <c r="D726"/>
  <c r="G726" s="1"/>
  <c r="D718"/>
  <c r="G718" s="1"/>
  <c r="D710"/>
  <c r="G710" s="1"/>
  <c r="D702"/>
  <c r="G702" s="1"/>
  <c r="D694"/>
  <c r="G694" s="1"/>
  <c r="D686"/>
  <c r="G686" s="1"/>
  <c r="D678"/>
  <c r="G678" s="1"/>
  <c r="D670"/>
  <c r="G670" s="1"/>
  <c r="D662"/>
  <c r="G662" s="1"/>
  <c r="D654"/>
  <c r="G654" s="1"/>
  <c r="D646"/>
  <c r="G646" s="1"/>
  <c r="D638"/>
  <c r="G638" s="1"/>
  <c r="D630"/>
  <c r="G630" s="1"/>
  <c r="D622"/>
  <c r="G622" s="1"/>
  <c r="D614"/>
  <c r="G614" s="1"/>
  <c r="D606"/>
  <c r="G606" s="1"/>
  <c r="D598"/>
  <c r="G598" s="1"/>
  <c r="D590"/>
  <c r="G590" s="1"/>
  <c r="D582"/>
  <c r="G582" s="1"/>
  <c r="D574"/>
  <c r="G574" s="1"/>
  <c r="D566"/>
  <c r="G566" s="1"/>
  <c r="D558"/>
  <c r="G558" s="1"/>
  <c r="D550"/>
  <c r="G550" s="1"/>
  <c r="D542"/>
  <c r="G542" s="1"/>
  <c r="D534"/>
  <c r="G534" s="1"/>
  <c r="D526"/>
  <c r="G526" s="1"/>
  <c r="D518"/>
  <c r="G518" s="1"/>
  <c r="D510"/>
  <c r="G510" s="1"/>
  <c r="D502"/>
  <c r="G502" s="1"/>
  <c r="D494"/>
  <c r="G494" s="1"/>
  <c r="D486"/>
  <c r="G486" s="1"/>
  <c r="D478"/>
  <c r="G478" s="1"/>
  <c r="D470"/>
  <c r="G470" s="1"/>
  <c r="D462"/>
  <c r="G462" s="1"/>
  <c r="D454"/>
  <c r="G454" s="1"/>
  <c r="D446"/>
  <c r="G446" s="1"/>
  <c r="D438"/>
  <c r="G438" s="1"/>
  <c r="D430"/>
  <c r="G430" s="1"/>
  <c r="D422"/>
  <c r="G422" s="1"/>
  <c r="D414"/>
  <c r="G414" s="1"/>
  <c r="D406"/>
  <c r="G406" s="1"/>
  <c r="D398"/>
  <c r="G398" s="1"/>
  <c r="D390"/>
  <c r="G390" s="1"/>
  <c r="D382"/>
  <c r="G382" s="1"/>
  <c r="D374"/>
  <c r="G374" s="1"/>
  <c r="D366"/>
  <c r="G366" s="1"/>
  <c r="D358"/>
  <c r="G358" s="1"/>
  <c r="D350"/>
  <c r="G350" s="1"/>
  <c r="D342"/>
  <c r="G342" s="1"/>
  <c r="D334"/>
  <c r="G334" s="1"/>
  <c r="D326"/>
  <c r="G326" s="1"/>
  <c r="D318"/>
  <c r="G318" s="1"/>
  <c r="D310"/>
  <c r="G310" s="1"/>
  <c r="D302"/>
  <c r="G302" s="1"/>
  <c r="D294"/>
  <c r="G294" s="1"/>
  <c r="D286"/>
  <c r="G286" s="1"/>
  <c r="D278"/>
  <c r="G278" s="1"/>
  <c r="D270"/>
  <c r="G270" s="1"/>
  <c r="D262"/>
  <c r="G262" s="1"/>
  <c r="D254"/>
  <c r="G254" s="1"/>
  <c r="D246"/>
  <c r="G246" s="1"/>
  <c r="D238"/>
  <c r="G238" s="1"/>
  <c r="D230"/>
  <c r="G230" s="1"/>
  <c r="D222"/>
  <c r="G222" s="1"/>
  <c r="D214"/>
  <c r="G214" s="1"/>
  <c r="D206"/>
  <c r="G206" s="1"/>
  <c r="D198"/>
  <c r="G198" s="1"/>
  <c r="D190"/>
  <c r="G190" s="1"/>
  <c r="D182"/>
  <c r="G182" s="1"/>
  <c r="D174"/>
  <c r="G174" s="1"/>
  <c r="D166"/>
  <c r="G166" s="1"/>
  <c r="D158"/>
  <c r="G158" s="1"/>
  <c r="D150"/>
  <c r="G150" s="1"/>
  <c r="D142"/>
  <c r="G142" s="1"/>
  <c r="D134"/>
  <c r="G134" s="1"/>
  <c r="D126"/>
  <c r="G126" s="1"/>
  <c r="D118"/>
  <c r="G118" s="1"/>
  <c r="D110"/>
  <c r="G110" s="1"/>
  <c r="D102"/>
  <c r="G102" s="1"/>
  <c r="D94"/>
  <c r="G94" s="1"/>
  <c r="D86"/>
  <c r="G86" s="1"/>
  <c r="D78"/>
  <c r="G78" s="1"/>
  <c r="D70"/>
  <c r="G70" s="1"/>
  <c r="D62"/>
  <c r="G62" s="1"/>
  <c r="D54"/>
  <c r="G54" s="1"/>
  <c r="D46"/>
  <c r="G46" s="1"/>
  <c r="D38"/>
  <c r="G38" s="1"/>
  <c r="D30"/>
  <c r="G30" s="1"/>
  <c r="D22"/>
  <c r="G22" s="1"/>
  <c r="H11" l="1"/>
  <c r="H12"/>
  <c r="H15"/>
  <c r="H13"/>
  <c r="H7"/>
  <c r="H8"/>
  <c r="H9"/>
  <c r="H10"/>
  <c r="X35" i="2"/>
  <c r="Z35" s="1"/>
  <c r="W35"/>
  <c r="U37"/>
  <c r="S38"/>
  <c r="U38" s="1"/>
  <c r="V38" s="1"/>
  <c r="W38" s="1"/>
  <c r="P37"/>
  <c r="R37" s="1"/>
  <c r="H38"/>
  <c r="P36"/>
  <c r="R36" s="1"/>
  <c r="S36"/>
  <c r="U36" s="1"/>
  <c r="O40"/>
  <c r="T40" s="1"/>
  <c r="N40"/>
  <c r="S39"/>
  <c r="U39" s="1"/>
  <c r="P39"/>
  <c r="R39" s="1"/>
  <c r="N13"/>
  <c r="J14"/>
  <c r="P12"/>
  <c r="R12" s="1"/>
  <c r="S12"/>
  <c r="U12" s="1"/>
  <c r="O16"/>
  <c r="T16" s="1"/>
  <c r="A17" i="4"/>
  <c r="H16"/>
  <c r="V37" i="2" l="1"/>
  <c r="H39"/>
  <c r="X38"/>
  <c r="Z38" s="1"/>
  <c r="V36"/>
  <c r="V39"/>
  <c r="W39" s="1"/>
  <c r="O41"/>
  <c r="T41" s="1"/>
  <c r="N41"/>
  <c r="P40"/>
  <c r="R40" s="1"/>
  <c r="S40"/>
  <c r="U40" s="1"/>
  <c r="V12"/>
  <c r="P13"/>
  <c r="R13" s="1"/>
  <c r="S13"/>
  <c r="U13" s="1"/>
  <c r="J15"/>
  <c r="J16" s="1"/>
  <c r="J17" s="1"/>
  <c r="J18" s="1"/>
  <c r="J19" s="1"/>
  <c r="N14"/>
  <c r="O17"/>
  <c r="T17" s="1"/>
  <c r="A18" i="4"/>
  <c r="H17"/>
  <c r="X37" i="2" l="1"/>
  <c r="Z37" s="1"/>
  <c r="W37"/>
  <c r="X36"/>
  <c r="Z36" s="1"/>
  <c r="W36"/>
  <c r="H40"/>
  <c r="X39"/>
  <c r="Z39" s="1"/>
  <c r="O42"/>
  <c r="T42" s="1"/>
  <c r="N42"/>
  <c r="P41"/>
  <c r="R41" s="1"/>
  <c r="S41"/>
  <c r="U41" s="1"/>
  <c r="V40"/>
  <c r="W40" s="1"/>
  <c r="O18"/>
  <c r="T18" s="1"/>
  <c r="O19"/>
  <c r="T19" s="1"/>
  <c r="V13"/>
  <c r="S14"/>
  <c r="U14" s="1"/>
  <c r="P14"/>
  <c r="R14" s="1"/>
  <c r="N15"/>
  <c r="A19" i="4"/>
  <c r="H18"/>
  <c r="H41" i="2" l="1"/>
  <c r="X40"/>
  <c r="Z40" s="1"/>
  <c r="V41"/>
  <c r="W41" s="1"/>
  <c r="N44"/>
  <c r="N43"/>
  <c r="O44"/>
  <c r="T44" s="1"/>
  <c r="O43"/>
  <c r="T43" s="1"/>
  <c r="P42"/>
  <c r="R42" s="1"/>
  <c r="S42"/>
  <c r="U42" s="1"/>
  <c r="V14"/>
  <c r="N16"/>
  <c r="S15"/>
  <c r="U15" s="1"/>
  <c r="P15"/>
  <c r="R15" s="1"/>
  <c r="A20" i="4"/>
  <c r="H19"/>
  <c r="C38" i="2" l="1"/>
  <c r="C37"/>
  <c r="C36"/>
  <c r="C35"/>
  <c r="E44"/>
  <c r="C44" s="1"/>
  <c r="C42"/>
  <c r="C43"/>
  <c r="C41"/>
  <c r="C40"/>
  <c r="C39"/>
  <c r="H42"/>
  <c r="X41"/>
  <c r="Z41" s="1"/>
  <c r="S43"/>
  <c r="U43" s="1"/>
  <c r="P43"/>
  <c r="R43" s="1"/>
  <c r="P44"/>
  <c r="R44" s="1"/>
  <c r="S44"/>
  <c r="U44" s="1"/>
  <c r="V42"/>
  <c r="W42" s="1"/>
  <c r="V15"/>
  <c r="S16"/>
  <c r="U16" s="1"/>
  <c r="P16"/>
  <c r="R16" s="1"/>
  <c r="N17"/>
  <c r="A21" i="4"/>
  <c r="H20"/>
  <c r="B42" i="2" l="1"/>
  <c r="A42" s="1"/>
  <c r="A55" s="1"/>
  <c r="B35"/>
  <c r="A35" s="1"/>
  <c r="A48" s="1"/>
  <c r="B36"/>
  <c r="A36" s="1"/>
  <c r="A49" s="1"/>
  <c r="B37"/>
  <c r="A37" s="1"/>
  <c r="A50" s="1"/>
  <c r="B38"/>
  <c r="A38" s="1"/>
  <c r="A51" s="1"/>
  <c r="B39"/>
  <c r="A39" s="1"/>
  <c r="A52" s="1"/>
  <c r="B40"/>
  <c r="A40" s="1"/>
  <c r="A53" s="1"/>
  <c r="B41"/>
  <c r="A41" s="1"/>
  <c r="A54" s="1"/>
  <c r="H43"/>
  <c r="X42"/>
  <c r="Z42" s="1"/>
  <c r="V43"/>
  <c r="W43" s="1"/>
  <c r="V44"/>
  <c r="B44" s="1"/>
  <c r="A45" s="1"/>
  <c r="N18"/>
  <c r="S18" s="1"/>
  <c r="U18" s="1"/>
  <c r="N19"/>
  <c r="V16"/>
  <c r="S17"/>
  <c r="U17" s="1"/>
  <c r="P17"/>
  <c r="R17" s="1"/>
  <c r="A22" i="4"/>
  <c r="H21"/>
  <c r="B43" i="2" l="1"/>
  <c r="A43" s="1"/>
  <c r="A56" s="1"/>
  <c r="A44"/>
  <c r="W44"/>
  <c r="H44"/>
  <c r="X44" s="1"/>
  <c r="Z44" s="1"/>
  <c r="X43"/>
  <c r="Z43" s="1"/>
  <c r="S19"/>
  <c r="U19" s="1"/>
  <c r="P19"/>
  <c r="R19" s="1"/>
  <c r="P18"/>
  <c r="R18" s="1"/>
  <c r="V18" s="1"/>
  <c r="V17"/>
  <c r="A23" i="4"/>
  <c r="H22"/>
  <c r="V19" i="2" l="1"/>
  <c r="A24" i="4"/>
  <c r="H23"/>
  <c r="A25" l="1"/>
  <c r="H24"/>
  <c r="A26" l="1"/>
  <c r="H25"/>
  <c r="A27" l="1"/>
  <c r="H26"/>
  <c r="A28" l="1"/>
  <c r="H27"/>
  <c r="A29" l="1"/>
  <c r="H28"/>
  <c r="A30" l="1"/>
  <c r="H29"/>
  <c r="A31" l="1"/>
  <c r="H30"/>
  <c r="A32" l="1"/>
  <c r="H31"/>
  <c r="A33" l="1"/>
  <c r="H32"/>
  <c r="A34" l="1"/>
  <c r="H33"/>
  <c r="A35" l="1"/>
  <c r="H34"/>
  <c r="A36" l="1"/>
  <c r="H35"/>
  <c r="A37" l="1"/>
  <c r="H36"/>
  <c r="A38" l="1"/>
  <c r="H37"/>
  <c r="A39" l="1"/>
  <c r="H38"/>
  <c r="A40" l="1"/>
  <c r="H39"/>
  <c r="H40" l="1"/>
  <c r="A41"/>
  <c r="A42" l="1"/>
  <c r="H41"/>
  <c r="A43" l="1"/>
  <c r="H42"/>
  <c r="A44" l="1"/>
  <c r="H43"/>
  <c r="A45" l="1"/>
  <c r="H44"/>
  <c r="A46" l="1"/>
  <c r="H45"/>
  <c r="A47" l="1"/>
  <c r="H46"/>
  <c r="A48" l="1"/>
  <c r="H47"/>
  <c r="A49" l="1"/>
  <c r="H48"/>
  <c r="A50" l="1"/>
  <c r="H49"/>
  <c r="A51" l="1"/>
  <c r="H50"/>
  <c r="A52" l="1"/>
  <c r="H51"/>
  <c r="A53" l="1"/>
  <c r="H52"/>
  <c r="A54" l="1"/>
  <c r="H53"/>
  <c r="A55" l="1"/>
  <c r="H54"/>
  <c r="A56" l="1"/>
  <c r="H55"/>
  <c r="A57" l="1"/>
  <c r="H56"/>
  <c r="A58" l="1"/>
  <c r="H57"/>
  <c r="A59" l="1"/>
  <c r="H58"/>
  <c r="A60" l="1"/>
  <c r="H59"/>
  <c r="A61" l="1"/>
  <c r="H60"/>
  <c r="A62" l="1"/>
  <c r="H61"/>
  <c r="A63" l="1"/>
  <c r="H62"/>
  <c r="A64" l="1"/>
  <c r="H63"/>
  <c r="A65" l="1"/>
  <c r="H64"/>
  <c r="A66" l="1"/>
  <c r="H65"/>
  <c r="A67" l="1"/>
  <c r="H66"/>
  <c r="A68" l="1"/>
  <c r="H67"/>
  <c r="A69" l="1"/>
  <c r="H68"/>
  <c r="A70" l="1"/>
  <c r="H69"/>
  <c r="A71" l="1"/>
  <c r="H70"/>
  <c r="A72" l="1"/>
  <c r="H71"/>
  <c r="A73" l="1"/>
  <c r="H72"/>
  <c r="A74" l="1"/>
  <c r="H73"/>
  <c r="A75" l="1"/>
  <c r="H74"/>
  <c r="A76" l="1"/>
  <c r="H75"/>
  <c r="A77" l="1"/>
  <c r="H76"/>
  <c r="A78" l="1"/>
  <c r="H77"/>
  <c r="A79" l="1"/>
  <c r="H78"/>
  <c r="A80" l="1"/>
  <c r="H79"/>
  <c r="A81" l="1"/>
  <c r="H80"/>
  <c r="A82" l="1"/>
  <c r="H81"/>
  <c r="A83" l="1"/>
  <c r="H82"/>
  <c r="A84" l="1"/>
  <c r="H83"/>
  <c r="A85" l="1"/>
  <c r="H84"/>
  <c r="A86" l="1"/>
  <c r="H85"/>
  <c r="A87" l="1"/>
  <c r="H86"/>
  <c r="A88" l="1"/>
  <c r="H87"/>
  <c r="A89" l="1"/>
  <c r="H88"/>
  <c r="A90" l="1"/>
  <c r="H89"/>
  <c r="A91" l="1"/>
  <c r="H90"/>
  <c r="A92" l="1"/>
  <c r="H91"/>
  <c r="A93" l="1"/>
  <c r="H92"/>
  <c r="A94" l="1"/>
  <c r="H93"/>
  <c r="A95" l="1"/>
  <c r="H94"/>
  <c r="A96" l="1"/>
  <c r="H95"/>
  <c r="A97" l="1"/>
  <c r="H96"/>
  <c r="A98" l="1"/>
  <c r="H97"/>
  <c r="A99" l="1"/>
  <c r="H98"/>
  <c r="A100" l="1"/>
  <c r="H99"/>
  <c r="A101" l="1"/>
  <c r="H100"/>
  <c r="A102" l="1"/>
  <c r="H101"/>
  <c r="A103" l="1"/>
  <c r="H102"/>
  <c r="A104" l="1"/>
  <c r="H103"/>
  <c r="A105" l="1"/>
  <c r="H104"/>
  <c r="A106" l="1"/>
  <c r="H105"/>
  <c r="A107" l="1"/>
  <c r="H106"/>
  <c r="A108" l="1"/>
  <c r="H107"/>
  <c r="A109" l="1"/>
  <c r="H108"/>
  <c r="A110" l="1"/>
  <c r="H109"/>
  <c r="A111" l="1"/>
  <c r="H110"/>
  <c r="A112" l="1"/>
  <c r="H111"/>
  <c r="A113" l="1"/>
  <c r="H112"/>
  <c r="A114" l="1"/>
  <c r="H113"/>
  <c r="A115" l="1"/>
  <c r="H114"/>
  <c r="A116" l="1"/>
  <c r="H115"/>
  <c r="A117" l="1"/>
  <c r="H116"/>
  <c r="A118" l="1"/>
  <c r="H117"/>
  <c r="A119" l="1"/>
  <c r="H118"/>
  <c r="A120" l="1"/>
  <c r="H119"/>
  <c r="A121" l="1"/>
  <c r="H120"/>
  <c r="A122" l="1"/>
  <c r="H121"/>
  <c r="A123" l="1"/>
  <c r="H122"/>
  <c r="A124" l="1"/>
  <c r="H123"/>
  <c r="A125" l="1"/>
  <c r="H124"/>
  <c r="A126" l="1"/>
  <c r="H125"/>
  <c r="A127" l="1"/>
  <c r="H126"/>
  <c r="A128" l="1"/>
  <c r="H127"/>
  <c r="A129" l="1"/>
  <c r="H128"/>
  <c r="A130" l="1"/>
  <c r="H129"/>
  <c r="A131" l="1"/>
  <c r="H130"/>
  <c r="A132" l="1"/>
  <c r="H131"/>
  <c r="A133" l="1"/>
  <c r="H132"/>
  <c r="A134" l="1"/>
  <c r="H133"/>
  <c r="A135" l="1"/>
  <c r="H134"/>
  <c r="A136" l="1"/>
  <c r="H135"/>
  <c r="A137" l="1"/>
  <c r="H136"/>
  <c r="A138" l="1"/>
  <c r="H137"/>
  <c r="A139" l="1"/>
  <c r="H138"/>
  <c r="A140" l="1"/>
  <c r="H139"/>
  <c r="A141" l="1"/>
  <c r="H140"/>
  <c r="A142" l="1"/>
  <c r="H141"/>
  <c r="A143" l="1"/>
  <c r="H142"/>
  <c r="A144" l="1"/>
  <c r="H143"/>
  <c r="A145" l="1"/>
  <c r="H144"/>
  <c r="A146" l="1"/>
  <c r="H145"/>
  <c r="A147" l="1"/>
  <c r="H146"/>
  <c r="A148" l="1"/>
  <c r="H147"/>
  <c r="A149" l="1"/>
  <c r="H148"/>
  <c r="A150" l="1"/>
  <c r="H149"/>
  <c r="A151" l="1"/>
  <c r="H150"/>
  <c r="A152" l="1"/>
  <c r="H151"/>
  <c r="A153" l="1"/>
  <c r="H152"/>
  <c r="A154" l="1"/>
  <c r="H153"/>
  <c r="A155" l="1"/>
  <c r="H154"/>
  <c r="A156" l="1"/>
  <c r="H155"/>
  <c r="A157" l="1"/>
  <c r="H156"/>
  <c r="A158" l="1"/>
  <c r="H157"/>
  <c r="A159" l="1"/>
  <c r="H158"/>
  <c r="A160" l="1"/>
  <c r="H159"/>
  <c r="A161" l="1"/>
  <c r="H160"/>
  <c r="A162" l="1"/>
  <c r="H161"/>
  <c r="A163" l="1"/>
  <c r="H162"/>
  <c r="A164" l="1"/>
  <c r="H163"/>
  <c r="A165" l="1"/>
  <c r="H164"/>
  <c r="A166" l="1"/>
  <c r="H165"/>
  <c r="A167" l="1"/>
  <c r="H166"/>
  <c r="A168" l="1"/>
  <c r="H167"/>
  <c r="A169" l="1"/>
  <c r="H168"/>
  <c r="A170" l="1"/>
  <c r="H169"/>
  <c r="A171" l="1"/>
  <c r="H170"/>
  <c r="A172" l="1"/>
  <c r="H171"/>
  <c r="A173" l="1"/>
  <c r="H172"/>
  <c r="A174" l="1"/>
  <c r="H173"/>
  <c r="A175" l="1"/>
  <c r="H174"/>
  <c r="A176" l="1"/>
  <c r="H175"/>
  <c r="A177" l="1"/>
  <c r="H176"/>
  <c r="A178" l="1"/>
  <c r="H177"/>
  <c r="A179" l="1"/>
  <c r="H178"/>
  <c r="A180" l="1"/>
  <c r="H179"/>
  <c r="A181" l="1"/>
  <c r="H180"/>
  <c r="A182" l="1"/>
  <c r="H181"/>
  <c r="A183" l="1"/>
  <c r="H182"/>
  <c r="A184" l="1"/>
  <c r="H183"/>
  <c r="A185" l="1"/>
  <c r="H184"/>
  <c r="A186" l="1"/>
  <c r="H185"/>
  <c r="A187" l="1"/>
  <c r="H186"/>
  <c r="A188" l="1"/>
  <c r="H187"/>
  <c r="A189" l="1"/>
  <c r="H188"/>
  <c r="A190" l="1"/>
  <c r="H189"/>
  <c r="A191" l="1"/>
  <c r="H190"/>
  <c r="A192" l="1"/>
  <c r="H191"/>
  <c r="A193" l="1"/>
  <c r="H192"/>
  <c r="A194" l="1"/>
  <c r="H193"/>
  <c r="A195" l="1"/>
  <c r="H194"/>
  <c r="A196" l="1"/>
  <c r="H195"/>
  <c r="A197" l="1"/>
  <c r="H196"/>
  <c r="A198" l="1"/>
  <c r="H197"/>
  <c r="A199" l="1"/>
  <c r="H198"/>
  <c r="A200" l="1"/>
  <c r="H199"/>
  <c r="A201" l="1"/>
  <c r="H200"/>
  <c r="A202" l="1"/>
  <c r="H201"/>
  <c r="A203" l="1"/>
  <c r="H202"/>
  <c r="A204" l="1"/>
  <c r="H203"/>
  <c r="A205" l="1"/>
  <c r="H204"/>
  <c r="A206" l="1"/>
  <c r="H205"/>
  <c r="A207" l="1"/>
  <c r="H206"/>
  <c r="A208" l="1"/>
  <c r="H207"/>
  <c r="A209" l="1"/>
  <c r="H208"/>
  <c r="A210" l="1"/>
  <c r="H209"/>
  <c r="A211" l="1"/>
  <c r="H210"/>
  <c r="A212" l="1"/>
  <c r="H211"/>
  <c r="A213" l="1"/>
  <c r="H212"/>
  <c r="A214" l="1"/>
  <c r="H213"/>
  <c r="A215" l="1"/>
  <c r="H214"/>
  <c r="A216" l="1"/>
  <c r="H215"/>
  <c r="A217" l="1"/>
  <c r="H216"/>
  <c r="A218" l="1"/>
  <c r="H217"/>
  <c r="A219" l="1"/>
  <c r="H218"/>
  <c r="A220" l="1"/>
  <c r="H219"/>
  <c r="A221" l="1"/>
  <c r="H220"/>
  <c r="A222" l="1"/>
  <c r="H221"/>
  <c r="A223" l="1"/>
  <c r="H222"/>
  <c r="A224" l="1"/>
  <c r="H223"/>
  <c r="A225" l="1"/>
  <c r="H224"/>
  <c r="A226" l="1"/>
  <c r="H225"/>
  <c r="A227" l="1"/>
  <c r="H226"/>
  <c r="A228" l="1"/>
  <c r="H227"/>
  <c r="A229" l="1"/>
  <c r="H228"/>
  <c r="A230" l="1"/>
  <c r="H229"/>
  <c r="A231" l="1"/>
  <c r="H230"/>
  <c r="A232" l="1"/>
  <c r="H231"/>
  <c r="A233" l="1"/>
  <c r="H232"/>
  <c r="A234" l="1"/>
  <c r="H233"/>
  <c r="A235" l="1"/>
  <c r="H234"/>
  <c r="A236" l="1"/>
  <c r="H235"/>
  <c r="A237" l="1"/>
  <c r="H236"/>
  <c r="A238" l="1"/>
  <c r="H237"/>
  <c r="A239" l="1"/>
  <c r="H238"/>
  <c r="A240" l="1"/>
  <c r="H239"/>
  <c r="A241" l="1"/>
  <c r="H240"/>
  <c r="A242" l="1"/>
  <c r="H241"/>
  <c r="A243" l="1"/>
  <c r="H242"/>
  <c r="A244" l="1"/>
  <c r="H243"/>
  <c r="A245" l="1"/>
  <c r="H244"/>
  <c r="A246" l="1"/>
  <c r="H245"/>
  <c r="A247" l="1"/>
  <c r="H246"/>
  <c r="A248" l="1"/>
  <c r="H247"/>
  <c r="A249" l="1"/>
  <c r="H248"/>
  <c r="A250" l="1"/>
  <c r="H249"/>
  <c r="A251" l="1"/>
  <c r="H250"/>
  <c r="A252" l="1"/>
  <c r="H251"/>
  <c r="A253" l="1"/>
  <c r="H252"/>
  <c r="A254" l="1"/>
  <c r="H253"/>
  <c r="A255" l="1"/>
  <c r="H254"/>
  <c r="A256" l="1"/>
  <c r="H255"/>
  <c r="A257" l="1"/>
  <c r="H256"/>
  <c r="A258" l="1"/>
  <c r="H257"/>
  <c r="A259" l="1"/>
  <c r="H258"/>
  <c r="A260" l="1"/>
  <c r="H259"/>
  <c r="A261" l="1"/>
  <c r="H260"/>
  <c r="A262" l="1"/>
  <c r="H261"/>
  <c r="A263" l="1"/>
  <c r="H262"/>
  <c r="A264" l="1"/>
  <c r="H263"/>
  <c r="A265" l="1"/>
  <c r="H264"/>
  <c r="A266" l="1"/>
  <c r="H265"/>
  <c r="A267" l="1"/>
  <c r="H266"/>
  <c r="A268" l="1"/>
  <c r="H267"/>
  <c r="A269" l="1"/>
  <c r="H268"/>
  <c r="A270" l="1"/>
  <c r="H269"/>
  <c r="A271" l="1"/>
  <c r="H270"/>
  <c r="A272" l="1"/>
  <c r="H271"/>
  <c r="A273" l="1"/>
  <c r="H272"/>
  <c r="A274" l="1"/>
  <c r="H273"/>
  <c r="A275" l="1"/>
  <c r="H274"/>
  <c r="A276" l="1"/>
  <c r="H275"/>
  <c r="A277" l="1"/>
  <c r="H276"/>
  <c r="A278" l="1"/>
  <c r="H277"/>
  <c r="A279" l="1"/>
  <c r="H278"/>
  <c r="A280" l="1"/>
  <c r="H279"/>
  <c r="A281" l="1"/>
  <c r="H280"/>
  <c r="A282" l="1"/>
  <c r="H281"/>
  <c r="A283" l="1"/>
  <c r="H282"/>
  <c r="A284" l="1"/>
  <c r="H283"/>
  <c r="A285" l="1"/>
  <c r="H284"/>
  <c r="A286" l="1"/>
  <c r="H285"/>
  <c r="A287" l="1"/>
  <c r="H286"/>
  <c r="A288" l="1"/>
  <c r="H287"/>
  <c r="A289" l="1"/>
  <c r="H288"/>
  <c r="A290" l="1"/>
  <c r="H289"/>
  <c r="A291" l="1"/>
  <c r="H290"/>
  <c r="A292" l="1"/>
  <c r="H291"/>
  <c r="A293" l="1"/>
  <c r="H292"/>
  <c r="A294" l="1"/>
  <c r="H293"/>
  <c r="A295" l="1"/>
  <c r="H294"/>
  <c r="A296" l="1"/>
  <c r="H295"/>
  <c r="A297" l="1"/>
  <c r="H296"/>
  <c r="A298" l="1"/>
  <c r="H297"/>
  <c r="A299" l="1"/>
  <c r="H298"/>
  <c r="A300" l="1"/>
  <c r="H299"/>
  <c r="A301" l="1"/>
  <c r="H300"/>
  <c r="A302" l="1"/>
  <c r="H301"/>
  <c r="A303" l="1"/>
  <c r="H302"/>
  <c r="A304" l="1"/>
  <c r="H303"/>
  <c r="A305" l="1"/>
  <c r="H304"/>
  <c r="A306" l="1"/>
  <c r="H305"/>
  <c r="A307" l="1"/>
  <c r="H306"/>
  <c r="A308" l="1"/>
  <c r="H307"/>
  <c r="A309" l="1"/>
  <c r="H308"/>
  <c r="A310" l="1"/>
  <c r="H309"/>
  <c r="A311" l="1"/>
  <c r="H310"/>
  <c r="A312" l="1"/>
  <c r="H311"/>
  <c r="A313" l="1"/>
  <c r="H312"/>
  <c r="A314" l="1"/>
  <c r="H313"/>
  <c r="A315" l="1"/>
  <c r="H314"/>
  <c r="A316" l="1"/>
  <c r="H315"/>
  <c r="A317" l="1"/>
  <c r="H316"/>
  <c r="A318" l="1"/>
  <c r="H317"/>
  <c r="A319" l="1"/>
  <c r="H318"/>
  <c r="A320" l="1"/>
  <c r="H319"/>
  <c r="A321" l="1"/>
  <c r="H320"/>
  <c r="A322" l="1"/>
  <c r="H321"/>
  <c r="A323" l="1"/>
  <c r="H322"/>
  <c r="A324" l="1"/>
  <c r="H323"/>
  <c r="A325" l="1"/>
  <c r="H324"/>
  <c r="A326" l="1"/>
  <c r="H325"/>
  <c r="A327" l="1"/>
  <c r="H326"/>
  <c r="A328" l="1"/>
  <c r="H327"/>
  <c r="A329" l="1"/>
  <c r="H328"/>
  <c r="A330" l="1"/>
  <c r="H329"/>
  <c r="A331" l="1"/>
  <c r="H330"/>
  <c r="A332" l="1"/>
  <c r="H331"/>
  <c r="A333" l="1"/>
  <c r="H332"/>
  <c r="A334" l="1"/>
  <c r="H333"/>
  <c r="A335" l="1"/>
  <c r="H334"/>
  <c r="A336" l="1"/>
  <c r="H335"/>
  <c r="A337" l="1"/>
  <c r="H336"/>
  <c r="A338" l="1"/>
  <c r="H337"/>
  <c r="A339" l="1"/>
  <c r="H338"/>
  <c r="A340" l="1"/>
  <c r="H339"/>
  <c r="A341" l="1"/>
  <c r="H340"/>
  <c r="A342" l="1"/>
  <c r="H341"/>
  <c r="A343" l="1"/>
  <c r="H342"/>
  <c r="A344" l="1"/>
  <c r="H343"/>
  <c r="A345" l="1"/>
  <c r="H344"/>
  <c r="A346" l="1"/>
  <c r="H345"/>
  <c r="A347" l="1"/>
  <c r="H346"/>
  <c r="A348" l="1"/>
  <c r="H347"/>
  <c r="A349" l="1"/>
  <c r="H348"/>
  <c r="A350" l="1"/>
  <c r="H349"/>
  <c r="A351" l="1"/>
  <c r="H350"/>
  <c r="A352" l="1"/>
  <c r="H351"/>
  <c r="A353" l="1"/>
  <c r="H352"/>
  <c r="A354" l="1"/>
  <c r="H353"/>
  <c r="A355" l="1"/>
  <c r="H354"/>
  <c r="A356" l="1"/>
  <c r="H355"/>
  <c r="A357" l="1"/>
  <c r="H356"/>
  <c r="A358" l="1"/>
  <c r="H357"/>
  <c r="A359" l="1"/>
  <c r="H358"/>
  <c r="A360" l="1"/>
  <c r="H359"/>
  <c r="A361" l="1"/>
  <c r="H360"/>
  <c r="A362" l="1"/>
  <c r="H361"/>
  <c r="A363" l="1"/>
  <c r="H362"/>
  <c r="A364" l="1"/>
  <c r="H363"/>
  <c r="A365" l="1"/>
  <c r="H364"/>
  <c r="A366" l="1"/>
  <c r="H365"/>
  <c r="A367" l="1"/>
  <c r="H366"/>
  <c r="A368" l="1"/>
  <c r="H367"/>
  <c r="A369" l="1"/>
  <c r="H368"/>
  <c r="A370" l="1"/>
  <c r="H369"/>
  <c r="A371" l="1"/>
  <c r="H370"/>
  <c r="A372" l="1"/>
  <c r="H371"/>
  <c r="A373" l="1"/>
  <c r="H372"/>
  <c r="A374" l="1"/>
  <c r="H373"/>
  <c r="A375" l="1"/>
  <c r="H374"/>
  <c r="A376" l="1"/>
  <c r="H375"/>
  <c r="A377" l="1"/>
  <c r="H376"/>
  <c r="A378" l="1"/>
  <c r="H377"/>
  <c r="A379" l="1"/>
  <c r="H378"/>
  <c r="A380" l="1"/>
  <c r="H379"/>
  <c r="A381" l="1"/>
  <c r="H380"/>
  <c r="A382" l="1"/>
  <c r="H381"/>
  <c r="A383" l="1"/>
  <c r="H382"/>
  <c r="A384" l="1"/>
  <c r="H383"/>
  <c r="A385" l="1"/>
  <c r="H384"/>
  <c r="A386" l="1"/>
  <c r="H385"/>
  <c r="A387" l="1"/>
  <c r="H386"/>
  <c r="A388" l="1"/>
  <c r="H387"/>
  <c r="A389" l="1"/>
  <c r="H388"/>
  <c r="A390" l="1"/>
  <c r="H389"/>
  <c r="A391" l="1"/>
  <c r="H390"/>
  <c r="A392" l="1"/>
  <c r="H391"/>
  <c r="A393" l="1"/>
  <c r="H392"/>
  <c r="A394" l="1"/>
  <c r="H393"/>
  <c r="A395" l="1"/>
  <c r="H394"/>
  <c r="A396" l="1"/>
  <c r="H395"/>
  <c r="A397" l="1"/>
  <c r="H396"/>
  <c r="A398" l="1"/>
  <c r="H397"/>
  <c r="A399" l="1"/>
  <c r="H398"/>
  <c r="A400" l="1"/>
  <c r="H399"/>
  <c r="A401" l="1"/>
  <c r="H400"/>
  <c r="A402" l="1"/>
  <c r="H401"/>
  <c r="A403" l="1"/>
  <c r="H402"/>
  <c r="A404" l="1"/>
  <c r="H403"/>
  <c r="A405" l="1"/>
  <c r="H404"/>
  <c r="A406" l="1"/>
  <c r="H405"/>
  <c r="A407" l="1"/>
  <c r="H406"/>
  <c r="A408" l="1"/>
  <c r="H407"/>
  <c r="A409" l="1"/>
  <c r="H408"/>
  <c r="A410" l="1"/>
  <c r="H409"/>
  <c r="A411" l="1"/>
  <c r="H410"/>
  <c r="A412" l="1"/>
  <c r="H411"/>
  <c r="A413" l="1"/>
  <c r="H412"/>
  <c r="A414" l="1"/>
  <c r="H413"/>
  <c r="A415" l="1"/>
  <c r="H414"/>
  <c r="A416" l="1"/>
  <c r="H415"/>
  <c r="A417" l="1"/>
  <c r="H416"/>
  <c r="A418" l="1"/>
  <c r="H417"/>
  <c r="A419" l="1"/>
  <c r="H418"/>
  <c r="A420" l="1"/>
  <c r="H419"/>
  <c r="A421" l="1"/>
  <c r="H420"/>
  <c r="A422" l="1"/>
  <c r="H421"/>
  <c r="A423" l="1"/>
  <c r="H422"/>
  <c r="A424" l="1"/>
  <c r="H423"/>
  <c r="A425" l="1"/>
  <c r="H424"/>
  <c r="A426" l="1"/>
  <c r="H425"/>
  <c r="A427" l="1"/>
  <c r="H426"/>
  <c r="A428" l="1"/>
  <c r="H427"/>
  <c r="A429" l="1"/>
  <c r="H428"/>
  <c r="A430" l="1"/>
  <c r="H429"/>
  <c r="A431" l="1"/>
  <c r="H430"/>
  <c r="A432" l="1"/>
  <c r="H431"/>
  <c r="A433" l="1"/>
  <c r="H432"/>
  <c r="A434" l="1"/>
  <c r="H433"/>
  <c r="A435" l="1"/>
  <c r="H434"/>
  <c r="A436" l="1"/>
  <c r="H435"/>
  <c r="A437" l="1"/>
  <c r="H436"/>
  <c r="A438" l="1"/>
  <c r="H437"/>
  <c r="A439" l="1"/>
  <c r="H438"/>
  <c r="A440" l="1"/>
  <c r="H439"/>
  <c r="A441" l="1"/>
  <c r="H440"/>
  <c r="A442" l="1"/>
  <c r="H441"/>
  <c r="A443" l="1"/>
  <c r="H442"/>
  <c r="A444" l="1"/>
  <c r="H443"/>
  <c r="A445" l="1"/>
  <c r="H444"/>
  <c r="A446" l="1"/>
  <c r="H445"/>
  <c r="A447" l="1"/>
  <c r="H446"/>
  <c r="A448" l="1"/>
  <c r="H447"/>
  <c r="A449" l="1"/>
  <c r="H448"/>
  <c r="A450" l="1"/>
  <c r="H449"/>
  <c r="A451" l="1"/>
  <c r="H450"/>
  <c r="A452" l="1"/>
  <c r="H451"/>
  <c r="A453" l="1"/>
  <c r="H452"/>
  <c r="A454" l="1"/>
  <c r="H453"/>
  <c r="A455" l="1"/>
  <c r="H454"/>
  <c r="A456" l="1"/>
  <c r="H455"/>
  <c r="A457" l="1"/>
  <c r="H456"/>
  <c r="A458" l="1"/>
  <c r="H457"/>
  <c r="A459" l="1"/>
  <c r="H458"/>
  <c r="A460" l="1"/>
  <c r="H459"/>
  <c r="A461" l="1"/>
  <c r="H460"/>
  <c r="A462" l="1"/>
  <c r="H461"/>
  <c r="A463" l="1"/>
  <c r="H462"/>
  <c r="A464" l="1"/>
  <c r="H463"/>
  <c r="A465" l="1"/>
  <c r="H464"/>
  <c r="A466" l="1"/>
  <c r="H465"/>
  <c r="A467" l="1"/>
  <c r="H466"/>
  <c r="A468" l="1"/>
  <c r="H467"/>
  <c r="A469" l="1"/>
  <c r="H468"/>
  <c r="A470" l="1"/>
  <c r="H469"/>
  <c r="A471" l="1"/>
  <c r="H470"/>
  <c r="A472" l="1"/>
  <c r="H471"/>
  <c r="A473" l="1"/>
  <c r="H472"/>
  <c r="A474" l="1"/>
  <c r="H473"/>
  <c r="A475" l="1"/>
  <c r="H474"/>
  <c r="A476" l="1"/>
  <c r="H475"/>
  <c r="A477" l="1"/>
  <c r="H476"/>
  <c r="A478" l="1"/>
  <c r="H477"/>
  <c r="A479" l="1"/>
  <c r="H478"/>
  <c r="A480" l="1"/>
  <c r="H479"/>
  <c r="A481" l="1"/>
  <c r="H480"/>
  <c r="A482" l="1"/>
  <c r="H481"/>
  <c r="A483" l="1"/>
  <c r="H482"/>
  <c r="A484" l="1"/>
  <c r="H483"/>
  <c r="A485" l="1"/>
  <c r="H484"/>
  <c r="A486" l="1"/>
  <c r="H485"/>
  <c r="A487" l="1"/>
  <c r="H486"/>
  <c r="A488" l="1"/>
  <c r="H487"/>
  <c r="A489" l="1"/>
  <c r="H488"/>
  <c r="A490" l="1"/>
  <c r="H489"/>
  <c r="A491" l="1"/>
  <c r="H490"/>
  <c r="A492" l="1"/>
  <c r="H491"/>
  <c r="A493" l="1"/>
  <c r="H492"/>
  <c r="A494" l="1"/>
  <c r="H493"/>
  <c r="A495" l="1"/>
  <c r="H494"/>
  <c r="A496" l="1"/>
  <c r="H495"/>
  <c r="A497" l="1"/>
  <c r="H496"/>
  <c r="A498" l="1"/>
  <c r="H497"/>
  <c r="A499" l="1"/>
  <c r="H498"/>
  <c r="A500" l="1"/>
  <c r="H499"/>
  <c r="A501" l="1"/>
  <c r="H500"/>
  <c r="A502" l="1"/>
  <c r="H501"/>
  <c r="A503" l="1"/>
  <c r="H502"/>
  <c r="A504" l="1"/>
  <c r="H503"/>
  <c r="A505" l="1"/>
  <c r="H504"/>
  <c r="A506" l="1"/>
  <c r="H505"/>
  <c r="A507" l="1"/>
  <c r="H506"/>
  <c r="A508" l="1"/>
  <c r="H507"/>
  <c r="A509" l="1"/>
  <c r="H508"/>
  <c r="A510" l="1"/>
  <c r="H509"/>
  <c r="A511" l="1"/>
  <c r="H510"/>
  <c r="A512" l="1"/>
  <c r="H511"/>
  <c r="A513" l="1"/>
  <c r="H512"/>
  <c r="A514" l="1"/>
  <c r="H513"/>
  <c r="A515" l="1"/>
  <c r="H514"/>
  <c r="A516" l="1"/>
  <c r="H515"/>
  <c r="A517" l="1"/>
  <c r="H516"/>
  <c r="A518" l="1"/>
  <c r="H517"/>
  <c r="A519" l="1"/>
  <c r="H518"/>
  <c r="A520" l="1"/>
  <c r="H519"/>
  <c r="A521" l="1"/>
  <c r="H520"/>
  <c r="A522" l="1"/>
  <c r="H521"/>
  <c r="A523" l="1"/>
  <c r="H522"/>
  <c r="A524" l="1"/>
  <c r="H523"/>
  <c r="A525" l="1"/>
  <c r="H524"/>
  <c r="A526" l="1"/>
  <c r="H525"/>
  <c r="A527" l="1"/>
  <c r="H526"/>
  <c r="A528" l="1"/>
  <c r="H527"/>
  <c r="A529" l="1"/>
  <c r="H528"/>
  <c r="A530" l="1"/>
  <c r="H529"/>
  <c r="A531" l="1"/>
  <c r="H530"/>
  <c r="A532" l="1"/>
  <c r="H531"/>
  <c r="A533" l="1"/>
  <c r="H532"/>
  <c r="A534" l="1"/>
  <c r="H533"/>
  <c r="A535" l="1"/>
  <c r="H534"/>
  <c r="A536" l="1"/>
  <c r="H535"/>
  <c r="A537" l="1"/>
  <c r="H536"/>
  <c r="A538" l="1"/>
  <c r="H537"/>
  <c r="A539" l="1"/>
  <c r="H538"/>
  <c r="A540" l="1"/>
  <c r="H539"/>
  <c r="A541" l="1"/>
  <c r="H540"/>
  <c r="A542" l="1"/>
  <c r="H541"/>
  <c r="A543" l="1"/>
  <c r="H542"/>
  <c r="A544" l="1"/>
  <c r="H543"/>
  <c r="A545" l="1"/>
  <c r="H544"/>
  <c r="A546" l="1"/>
  <c r="H545"/>
  <c r="A547" l="1"/>
  <c r="H546"/>
  <c r="A548" l="1"/>
  <c r="H547"/>
  <c r="A549" l="1"/>
  <c r="H548"/>
  <c r="A550" l="1"/>
  <c r="H549"/>
  <c r="A551" l="1"/>
  <c r="H550"/>
  <c r="A552" l="1"/>
  <c r="H551"/>
  <c r="A553" l="1"/>
  <c r="H552"/>
  <c r="A554" l="1"/>
  <c r="H553"/>
  <c r="A555" l="1"/>
  <c r="H554"/>
  <c r="A556" l="1"/>
  <c r="H555"/>
  <c r="A557" l="1"/>
  <c r="H556"/>
  <c r="A558" l="1"/>
  <c r="H557"/>
  <c r="A559" l="1"/>
  <c r="H558"/>
  <c r="A560" l="1"/>
  <c r="H559"/>
  <c r="A561" l="1"/>
  <c r="H560"/>
  <c r="A562" l="1"/>
  <c r="H561"/>
  <c r="A563" l="1"/>
  <c r="H562"/>
  <c r="A564" l="1"/>
  <c r="H563"/>
  <c r="A565" l="1"/>
  <c r="H564"/>
  <c r="A566" l="1"/>
  <c r="H565"/>
  <c r="A567" l="1"/>
  <c r="H566"/>
  <c r="A568" l="1"/>
  <c r="H567"/>
  <c r="A569" l="1"/>
  <c r="H568"/>
  <c r="A570" l="1"/>
  <c r="H569"/>
  <c r="A571" l="1"/>
  <c r="H570"/>
  <c r="A572" l="1"/>
  <c r="H571"/>
  <c r="A573" l="1"/>
  <c r="H572"/>
  <c r="A574" l="1"/>
  <c r="H573"/>
  <c r="A575" l="1"/>
  <c r="H574"/>
  <c r="A576" l="1"/>
  <c r="H575"/>
  <c r="A577" l="1"/>
  <c r="H576"/>
  <c r="A578" l="1"/>
  <c r="H577"/>
  <c r="A579" l="1"/>
  <c r="H578"/>
  <c r="A580" l="1"/>
  <c r="H579"/>
  <c r="A581" l="1"/>
  <c r="H580"/>
  <c r="A582" l="1"/>
  <c r="H581"/>
  <c r="A583" l="1"/>
  <c r="H582"/>
  <c r="A584" l="1"/>
  <c r="H583"/>
  <c r="A585" l="1"/>
  <c r="H584"/>
  <c r="A586" l="1"/>
  <c r="H585"/>
  <c r="A587" l="1"/>
  <c r="H586"/>
  <c r="A588" l="1"/>
  <c r="H587"/>
  <c r="A589" l="1"/>
  <c r="H588"/>
  <c r="A590" l="1"/>
  <c r="H589"/>
  <c r="A591" l="1"/>
  <c r="H590"/>
  <c r="A592" l="1"/>
  <c r="H591"/>
  <c r="A593" l="1"/>
  <c r="H592"/>
  <c r="A594" l="1"/>
  <c r="H593"/>
  <c r="A595" l="1"/>
  <c r="H594"/>
  <c r="A596" l="1"/>
  <c r="H595"/>
  <c r="A597" l="1"/>
  <c r="H596"/>
  <c r="A598" l="1"/>
  <c r="H597"/>
  <c r="A599" l="1"/>
  <c r="H598"/>
  <c r="A600" l="1"/>
  <c r="H599"/>
  <c r="A601" l="1"/>
  <c r="H600"/>
  <c r="A602" l="1"/>
  <c r="H601"/>
  <c r="A603" l="1"/>
  <c r="H602"/>
  <c r="A604" l="1"/>
  <c r="H603"/>
  <c r="A605" l="1"/>
  <c r="H604"/>
  <c r="A606" l="1"/>
  <c r="H605"/>
  <c r="A607" l="1"/>
  <c r="H606"/>
  <c r="A608" l="1"/>
  <c r="H607"/>
  <c r="A609" l="1"/>
  <c r="H608"/>
  <c r="A610" l="1"/>
  <c r="H609"/>
  <c r="A611" l="1"/>
  <c r="H610"/>
  <c r="A612" l="1"/>
  <c r="H611"/>
  <c r="A613" l="1"/>
  <c r="H612"/>
  <c r="A614" l="1"/>
  <c r="H613"/>
  <c r="A615" l="1"/>
  <c r="H614"/>
  <c r="A616" l="1"/>
  <c r="H615"/>
  <c r="A617" l="1"/>
  <c r="H616"/>
  <c r="A618" l="1"/>
  <c r="H617"/>
  <c r="A619" l="1"/>
  <c r="H618"/>
  <c r="A620" l="1"/>
  <c r="H619"/>
  <c r="A621" l="1"/>
  <c r="H620"/>
  <c r="A622" l="1"/>
  <c r="H621"/>
  <c r="A623" l="1"/>
  <c r="H622"/>
  <c r="A624" l="1"/>
  <c r="H623"/>
  <c r="A625" l="1"/>
  <c r="H624"/>
  <c r="A626" l="1"/>
  <c r="H625"/>
  <c r="A627" l="1"/>
  <c r="H626"/>
  <c r="A628" l="1"/>
  <c r="H627"/>
  <c r="A629" l="1"/>
  <c r="H628"/>
  <c r="A630" l="1"/>
  <c r="H629"/>
  <c r="A631" l="1"/>
  <c r="H630"/>
  <c r="A632" l="1"/>
  <c r="H631"/>
  <c r="A633" l="1"/>
  <c r="H632"/>
  <c r="A634" l="1"/>
  <c r="H633"/>
  <c r="A635" l="1"/>
  <c r="H634"/>
  <c r="A636" l="1"/>
  <c r="H635"/>
  <c r="A637" l="1"/>
  <c r="H636"/>
  <c r="A638" l="1"/>
  <c r="H637"/>
  <c r="A639" l="1"/>
  <c r="H638"/>
  <c r="A640" l="1"/>
  <c r="H639"/>
  <c r="A641" l="1"/>
  <c r="H640"/>
  <c r="A642" l="1"/>
  <c r="H641"/>
  <c r="A643" l="1"/>
  <c r="H642"/>
  <c r="A644" l="1"/>
  <c r="H643"/>
  <c r="A645" l="1"/>
  <c r="H644"/>
  <c r="A646" l="1"/>
  <c r="H645"/>
  <c r="A647" l="1"/>
  <c r="H646"/>
  <c r="A648" l="1"/>
  <c r="H647"/>
  <c r="A649" l="1"/>
  <c r="H648"/>
  <c r="A650" l="1"/>
  <c r="H649"/>
  <c r="A651" l="1"/>
  <c r="H650"/>
  <c r="A652" l="1"/>
  <c r="H651"/>
  <c r="A653" l="1"/>
  <c r="H652"/>
  <c r="A654" l="1"/>
  <c r="H653"/>
  <c r="A655" l="1"/>
  <c r="H654"/>
  <c r="A656" l="1"/>
  <c r="H655"/>
  <c r="A657" l="1"/>
  <c r="H656"/>
  <c r="A658" l="1"/>
  <c r="H657"/>
  <c r="A659" l="1"/>
  <c r="H658"/>
  <c r="A660" l="1"/>
  <c r="H659"/>
  <c r="A661" l="1"/>
  <c r="H660"/>
  <c r="A662" l="1"/>
  <c r="H661"/>
  <c r="A663" l="1"/>
  <c r="H662"/>
  <c r="A664" l="1"/>
  <c r="H663"/>
  <c r="A665" l="1"/>
  <c r="H664"/>
  <c r="A666" l="1"/>
  <c r="H665"/>
  <c r="A667" l="1"/>
  <c r="H666"/>
  <c r="A668" l="1"/>
  <c r="H667"/>
  <c r="A669" l="1"/>
  <c r="H668"/>
  <c r="A670" l="1"/>
  <c r="H669"/>
  <c r="A671" l="1"/>
  <c r="H670"/>
  <c r="A672" l="1"/>
  <c r="H671"/>
  <c r="A673" l="1"/>
  <c r="H672"/>
  <c r="A674" l="1"/>
  <c r="H673"/>
  <c r="A675" l="1"/>
  <c r="H674"/>
  <c r="A676" l="1"/>
  <c r="H675"/>
  <c r="A677" l="1"/>
  <c r="H676"/>
  <c r="A678" l="1"/>
  <c r="H677"/>
  <c r="A679" l="1"/>
  <c r="H678"/>
  <c r="A680" l="1"/>
  <c r="H679"/>
  <c r="A681" l="1"/>
  <c r="H680"/>
  <c r="A682" l="1"/>
  <c r="H681"/>
  <c r="A683" l="1"/>
  <c r="H682"/>
  <c r="A684" l="1"/>
  <c r="H683"/>
  <c r="A685" l="1"/>
  <c r="H684"/>
  <c r="A686" l="1"/>
  <c r="H685"/>
  <c r="A687" l="1"/>
  <c r="H686"/>
  <c r="A688" l="1"/>
  <c r="H687"/>
  <c r="A689" l="1"/>
  <c r="H688"/>
  <c r="A690" l="1"/>
  <c r="H689"/>
  <c r="A691" l="1"/>
  <c r="H690"/>
  <c r="A692" l="1"/>
  <c r="H691"/>
  <c r="A693" l="1"/>
  <c r="H692"/>
  <c r="A694" l="1"/>
  <c r="H693"/>
  <c r="A695" l="1"/>
  <c r="H694"/>
  <c r="A696" l="1"/>
  <c r="H695"/>
  <c r="A697" l="1"/>
  <c r="H696"/>
  <c r="A698" l="1"/>
  <c r="H697"/>
  <c r="A699" l="1"/>
  <c r="H698"/>
  <c r="A700" l="1"/>
  <c r="H699"/>
  <c r="A701" l="1"/>
  <c r="H700"/>
  <c r="A702" l="1"/>
  <c r="H701"/>
  <c r="A703" l="1"/>
  <c r="H702"/>
  <c r="A704" l="1"/>
  <c r="H703"/>
  <c r="A705" l="1"/>
  <c r="H704"/>
  <c r="A706" l="1"/>
  <c r="H705"/>
  <c r="A707" l="1"/>
  <c r="H706"/>
  <c r="A708" l="1"/>
  <c r="H707"/>
  <c r="A709" l="1"/>
  <c r="H708"/>
  <c r="A710" l="1"/>
  <c r="H709"/>
  <c r="A711" l="1"/>
  <c r="H710"/>
  <c r="A712" l="1"/>
  <c r="H711"/>
  <c r="A713" l="1"/>
  <c r="H712"/>
  <c r="A714" l="1"/>
  <c r="H713"/>
  <c r="A715" l="1"/>
  <c r="H714"/>
  <c r="A716" l="1"/>
  <c r="H715"/>
  <c r="A717" l="1"/>
  <c r="H716"/>
  <c r="A718" l="1"/>
  <c r="H717"/>
  <c r="A719" l="1"/>
  <c r="H718"/>
  <c r="A720" l="1"/>
  <c r="H719"/>
  <c r="A721" l="1"/>
  <c r="H720"/>
  <c r="A722" l="1"/>
  <c r="H721"/>
  <c r="A723" l="1"/>
  <c r="H722"/>
  <c r="A724" l="1"/>
  <c r="H723"/>
  <c r="A725" l="1"/>
  <c r="H724"/>
  <c r="A726" l="1"/>
  <c r="H725"/>
  <c r="A727" l="1"/>
  <c r="H726"/>
  <c r="A728" l="1"/>
  <c r="H727"/>
  <c r="A729" l="1"/>
  <c r="H728"/>
  <c r="A730" l="1"/>
  <c r="H729"/>
  <c r="A731" l="1"/>
  <c r="H730"/>
  <c r="A732" l="1"/>
  <c r="H731"/>
  <c r="A733" l="1"/>
  <c r="H732"/>
  <c r="A734" l="1"/>
  <c r="H733"/>
  <c r="A735" l="1"/>
  <c r="H734"/>
  <c r="A736" l="1"/>
  <c r="H735"/>
  <c r="A737" l="1"/>
  <c r="H736"/>
  <c r="A738" l="1"/>
  <c r="H737"/>
  <c r="A739" l="1"/>
  <c r="H738"/>
  <c r="A740" l="1"/>
  <c r="H739"/>
  <c r="A741" l="1"/>
  <c r="H740"/>
  <c r="A742" l="1"/>
  <c r="H741"/>
  <c r="A743" l="1"/>
  <c r="H742"/>
  <c r="A744" l="1"/>
  <c r="H743"/>
  <c r="A745" l="1"/>
  <c r="H744"/>
  <c r="A746" l="1"/>
  <c r="H745"/>
  <c r="A747" l="1"/>
  <c r="H746"/>
  <c r="A748" l="1"/>
  <c r="H747"/>
  <c r="A749" l="1"/>
  <c r="H748"/>
  <c r="A750" l="1"/>
  <c r="H749"/>
  <c r="A751" l="1"/>
  <c r="H750"/>
  <c r="A752" l="1"/>
  <c r="H751"/>
  <c r="A753" l="1"/>
  <c r="H752"/>
  <c r="A754" l="1"/>
  <c r="H753"/>
  <c r="A755" l="1"/>
  <c r="H754"/>
  <c r="A756" l="1"/>
  <c r="H755"/>
  <c r="A757" l="1"/>
  <c r="H756"/>
  <c r="A758" l="1"/>
  <c r="H757"/>
  <c r="A759" l="1"/>
  <c r="H758"/>
  <c r="A760" l="1"/>
  <c r="H759"/>
  <c r="A761" l="1"/>
  <c r="H760"/>
  <c r="A762" l="1"/>
  <c r="H761"/>
  <c r="A763" l="1"/>
  <c r="H762"/>
  <c r="A764" l="1"/>
  <c r="H763"/>
  <c r="A765" l="1"/>
  <c r="H764"/>
  <c r="A766" l="1"/>
  <c r="H765"/>
  <c r="A767" l="1"/>
  <c r="H766"/>
  <c r="A768" l="1"/>
  <c r="H767"/>
  <c r="A769" l="1"/>
  <c r="H768"/>
  <c r="A770" l="1"/>
  <c r="H769"/>
  <c r="A771" l="1"/>
  <c r="H770"/>
  <c r="A772" l="1"/>
  <c r="H771"/>
  <c r="A773" l="1"/>
  <c r="H772"/>
  <c r="A774" l="1"/>
  <c r="H773"/>
  <c r="A775" l="1"/>
  <c r="H774"/>
  <c r="A776" l="1"/>
  <c r="H775"/>
  <c r="A777" l="1"/>
  <c r="H776"/>
  <c r="A778" l="1"/>
  <c r="H777"/>
  <c r="A779" l="1"/>
  <c r="H778"/>
  <c r="A780" l="1"/>
  <c r="H779"/>
  <c r="A781" l="1"/>
  <c r="H780"/>
  <c r="A782" l="1"/>
  <c r="H781"/>
  <c r="A783" l="1"/>
  <c r="H782"/>
  <c r="A784" l="1"/>
  <c r="H783"/>
  <c r="A785" l="1"/>
  <c r="H784"/>
  <c r="A786" l="1"/>
  <c r="H785"/>
  <c r="A787" l="1"/>
  <c r="H786"/>
  <c r="A788" l="1"/>
  <c r="H787"/>
  <c r="A789" l="1"/>
  <c r="H788"/>
  <c r="A790" l="1"/>
  <c r="H789"/>
  <c r="A791" l="1"/>
  <c r="H790"/>
  <c r="A792" l="1"/>
  <c r="H791"/>
  <c r="A793" l="1"/>
  <c r="H792"/>
  <c r="A794" l="1"/>
  <c r="H793"/>
  <c r="A795" l="1"/>
  <c r="H794"/>
  <c r="A796" l="1"/>
  <c r="H795"/>
  <c r="A797" l="1"/>
  <c r="H796"/>
  <c r="A798" l="1"/>
  <c r="H797"/>
  <c r="A799" l="1"/>
  <c r="H798"/>
  <c r="A800" l="1"/>
  <c r="H799"/>
  <c r="A801" l="1"/>
  <c r="H800"/>
  <c r="A802" l="1"/>
  <c r="H801"/>
  <c r="A803" l="1"/>
  <c r="H802"/>
  <c r="A804" l="1"/>
  <c r="H803"/>
  <c r="A805" l="1"/>
  <c r="H804"/>
  <c r="A806" l="1"/>
  <c r="H805"/>
  <c r="A807" l="1"/>
  <c r="H806"/>
  <c r="A808" l="1"/>
  <c r="H807"/>
  <c r="A809" l="1"/>
  <c r="H808"/>
  <c r="A810" l="1"/>
  <c r="H809"/>
  <c r="A811" l="1"/>
  <c r="H810"/>
  <c r="A812" l="1"/>
  <c r="H811"/>
  <c r="A813" l="1"/>
  <c r="H812"/>
  <c r="A814" l="1"/>
  <c r="H813"/>
  <c r="A815" l="1"/>
  <c r="H814"/>
  <c r="A816" l="1"/>
  <c r="H815"/>
  <c r="A817" l="1"/>
  <c r="H816"/>
  <c r="A818" l="1"/>
  <c r="H817"/>
  <c r="A819" l="1"/>
  <c r="H818"/>
  <c r="A820" l="1"/>
  <c r="H819"/>
  <c r="A821" l="1"/>
  <c r="H820"/>
  <c r="A822" l="1"/>
  <c r="H821"/>
  <c r="A823" l="1"/>
  <c r="H822"/>
  <c r="A824" l="1"/>
  <c r="H823"/>
  <c r="A825" l="1"/>
  <c r="H824"/>
  <c r="A826" l="1"/>
  <c r="H825"/>
  <c r="A827" l="1"/>
  <c r="H826"/>
  <c r="A828" l="1"/>
  <c r="H827"/>
  <c r="A829" l="1"/>
  <c r="H828"/>
  <c r="A830" l="1"/>
  <c r="H829"/>
  <c r="A831" l="1"/>
  <c r="H830"/>
  <c r="A832" l="1"/>
  <c r="H831"/>
  <c r="A833" l="1"/>
  <c r="H832"/>
  <c r="A834" l="1"/>
  <c r="H833"/>
  <c r="A835" l="1"/>
  <c r="H834"/>
  <c r="A836" l="1"/>
  <c r="H835"/>
  <c r="A837" l="1"/>
  <c r="H836"/>
  <c r="A838" l="1"/>
  <c r="H837"/>
  <c r="A839" l="1"/>
  <c r="H838"/>
  <c r="A840" l="1"/>
  <c r="H839"/>
  <c r="A841" l="1"/>
  <c r="H840"/>
  <c r="A842" l="1"/>
  <c r="H841"/>
  <c r="A843" l="1"/>
  <c r="H842"/>
  <c r="A844" l="1"/>
  <c r="H843"/>
  <c r="A845" l="1"/>
  <c r="H844"/>
  <c r="A846" l="1"/>
  <c r="H845"/>
  <c r="A847" l="1"/>
  <c r="H846"/>
  <c r="A848" l="1"/>
  <c r="H847"/>
  <c r="A849" l="1"/>
  <c r="H848"/>
  <c r="A850" l="1"/>
  <c r="H849"/>
  <c r="A851" l="1"/>
  <c r="H850"/>
  <c r="A852" l="1"/>
  <c r="H851"/>
  <c r="A853" l="1"/>
  <c r="H852"/>
  <c r="A854" l="1"/>
  <c r="H853"/>
  <c r="A855" l="1"/>
  <c r="H854"/>
  <c r="A856" l="1"/>
  <c r="H855"/>
  <c r="A857" l="1"/>
  <c r="H856"/>
  <c r="A858" l="1"/>
  <c r="H857"/>
  <c r="A859" l="1"/>
  <c r="H858"/>
  <c r="A860" l="1"/>
  <c r="H859"/>
  <c r="A861" l="1"/>
  <c r="H860"/>
  <c r="A862" l="1"/>
  <c r="H861"/>
  <c r="A863" l="1"/>
  <c r="H862"/>
  <c r="A864" l="1"/>
  <c r="H863"/>
  <c r="A865" l="1"/>
  <c r="H864"/>
  <c r="A866" l="1"/>
  <c r="H865"/>
  <c r="A867" l="1"/>
  <c r="H866"/>
  <c r="A868" l="1"/>
  <c r="H867"/>
  <c r="A869" l="1"/>
  <c r="H868"/>
  <c r="A870" l="1"/>
  <c r="H869"/>
  <c r="A871" l="1"/>
  <c r="H870"/>
  <c r="A872" l="1"/>
  <c r="H871"/>
  <c r="A873" l="1"/>
  <c r="H872"/>
  <c r="A874" l="1"/>
  <c r="H873"/>
  <c r="A875" l="1"/>
  <c r="H874"/>
  <c r="A876" l="1"/>
  <c r="H875"/>
  <c r="A877" l="1"/>
  <c r="H876"/>
  <c r="A878" l="1"/>
  <c r="H877"/>
  <c r="A879" l="1"/>
  <c r="H878"/>
  <c r="A880" l="1"/>
  <c r="H879"/>
  <c r="A881" l="1"/>
  <c r="H880"/>
  <c r="A882" l="1"/>
  <c r="H881"/>
  <c r="A883" l="1"/>
  <c r="H882"/>
  <c r="A884" l="1"/>
  <c r="H883"/>
  <c r="A885" l="1"/>
  <c r="H884"/>
  <c r="A886" l="1"/>
  <c r="H885"/>
  <c r="A887" l="1"/>
  <c r="H886"/>
  <c r="A888" l="1"/>
  <c r="H887"/>
  <c r="A889" l="1"/>
  <c r="H888"/>
  <c r="A890" l="1"/>
  <c r="H889"/>
  <c r="A891" l="1"/>
  <c r="H890"/>
  <c r="A892" l="1"/>
  <c r="H891"/>
  <c r="A893" l="1"/>
  <c r="H892"/>
  <c r="A894" l="1"/>
  <c r="H893"/>
  <c r="A895" l="1"/>
  <c r="H894"/>
  <c r="A896" l="1"/>
  <c r="H895"/>
  <c r="A897" l="1"/>
  <c r="H896"/>
  <c r="A898" l="1"/>
  <c r="H897"/>
  <c r="A899" l="1"/>
  <c r="H898"/>
  <c r="A900" l="1"/>
  <c r="H899"/>
  <c r="A901" l="1"/>
  <c r="H900"/>
  <c r="A902" l="1"/>
  <c r="H901"/>
  <c r="A903" l="1"/>
  <c r="H902"/>
  <c r="A904" l="1"/>
  <c r="H903"/>
  <c r="A905" l="1"/>
  <c r="H904"/>
  <c r="A906" l="1"/>
  <c r="H906" s="1"/>
  <c r="H905"/>
</calcChain>
</file>

<file path=xl/connections.xml><?xml version="1.0" encoding="utf-8"?>
<connections xmlns="http://schemas.openxmlformats.org/spreadsheetml/2006/main">
  <connection id="1" name="bonus" type="4" refreshedVersion="0" background="1">
    <webPr xml="1" sourceData="1" url="D:\GitHub\SexyBack\Doc\XmlDataSet\bonus.xml" htmlTables="1" htmlFormat="all"/>
  </connection>
  <connection id="2" name="bonus1" type="4" refreshedVersion="0" background="1">
    <webPr xml="1" sourceData="1" url="D:\GitHub\SexyBack\Doc\XmlDataSet\bonus.xml" htmlTables="1" htmlFormat="all"/>
  </connection>
  <connection id="3" name="element" type="4" refreshedVersion="0" background="1">
    <webPr xml="1" sourceData="1" url="D:\GitHub\SexyBack\Doc\XmlDataSet\element.xml" htmlTables="1" htmlFormat="all"/>
  </connection>
  <connection id="4" name="element1" type="4" refreshedVersion="0" background="1">
    <webPr xml="1" sourceData="1" url="D:\GitHub\SexyBack\Doc\XmlDataSet\element.xml" htmlTables="1" htmlFormat="all"/>
  </connection>
  <connection id="5" name="element2" type="4" refreshedVersion="0" background="1">
    <webPr xml="1" sourceData="1" url="D:\GitHub\SexyBack\Doc\XmlDataSet\element.xml" htmlTables="1" htmlFormat="all"/>
  </connection>
  <connection id="6" name="research" type="4" refreshedVersion="0" background="1">
    <webPr xml="1" sourceData="1" url="D:\GitHub\SexyBack\Doc\XmlDataSet\research.xml" htmlTables="1" htmlFormat="all"/>
  </connection>
  <connection id="7" name="research1" type="4" refreshedVersion="0" background="1">
    <webPr xml="1" sourceData="1" url="D:\GitHub\SexyBack\Doc\XmlDataSet\research.xml" htmlTables="1" htmlFormat="all"/>
  </connection>
  <connection id="8" name="research2" type="4" refreshedVersion="0" background="1">
    <webPr xml="1" sourceData="1" url="D:\GitHub\SexyBack\Doc\XmlDataSet\research.xml" htmlTables="1" htmlFormat="all"/>
  </connection>
  <connection id="9" name="research3" type="4" refreshedVersion="0" background="1">
    <webPr xml="1" sourceData="1" url="D:\GitHub\SexyBack\Doc\XmlDataSet\research.xml" htmlTables="1" htmlFormat="all"/>
  </connection>
  <connection id="10" name="research4" type="4" refreshedVersion="0" background="1">
    <webPr xml="1" sourceData="1" url="D:\GitHub\SexyBack\Doc\XmlDataSet\research.xml" htmlTables="1" htmlFormat="all"/>
  </connection>
  <connection id="11" name="research5" type="4" refreshedVersion="0" background="1">
    <webPr xml="1" sourceData="1" url="D:\GitHub\SexyBack\Doc\XmlDataSet\research.xml" htmlTables="1" htmlFormat="all"/>
  </connection>
  <connection id="12" name="talent" type="4" refreshedVersion="0" background="1">
    <webPr xml="1" sourceData="1" url="D:\GitHub\SexyBack\Doc\XmlDataSet\talent.xml" htmlTables="1" htmlFormat="all"/>
  </connection>
  <connection id="13" name="talent1" type="4" refreshedVersion="0" background="1">
    <webPr xml="1" sourceData="1" url="D:\GitHub\SexyBack\Doc\XmlDataSet\talent.xml" htmlTables="1" htmlFormat="all"/>
  </connection>
</connections>
</file>

<file path=xl/sharedStrings.xml><?xml version="1.0" encoding="utf-8"?>
<sst xmlns="http://schemas.openxmlformats.org/spreadsheetml/2006/main" count="1050" uniqueCount="477">
  <si>
    <t>hero</t>
  </si>
  <si>
    <t>id</t>
    <phoneticPr fontId="1" type="noConversion"/>
  </si>
  <si>
    <t>requireid</t>
    <phoneticPr fontId="1" type="noConversion"/>
  </si>
  <si>
    <t>requirelevel</t>
    <phoneticPr fontId="1" type="noConversion"/>
  </si>
  <si>
    <t>icon</t>
    <phoneticPr fontId="1" type="noConversion"/>
  </si>
  <si>
    <t>groupid</t>
  </si>
  <si>
    <t>R02</t>
  </si>
  <si>
    <t>R03</t>
  </si>
  <si>
    <t>R04</t>
  </si>
  <si>
    <t>R05</t>
  </si>
  <si>
    <t>name</t>
    <phoneticPr fontId="1" type="noConversion"/>
  </si>
  <si>
    <t>descrption</t>
    <phoneticPr fontId="1" type="noConversion"/>
  </si>
  <si>
    <t>group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</si>
  <si>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</si>
  <si>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</si>
  <si>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</si>
  <si>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stringvalue</t>
    <phoneticPr fontId="1" type="noConversion"/>
  </si>
  <si>
    <t>hero</t>
    <phoneticPr fontId="1" type="noConversion"/>
  </si>
  <si>
    <t>LearnSkill</t>
    <phoneticPr fontId="1" type="noConversion"/>
  </si>
  <si>
    <t>fireball</t>
  </si>
  <si>
    <t>fireball</t>
    <phoneticPr fontId="1" type="noConversion"/>
  </si>
  <si>
    <t>waterball</t>
  </si>
  <si>
    <t>waterball</t>
    <phoneticPr fontId="1" type="noConversion"/>
  </si>
  <si>
    <t>rock</t>
  </si>
  <si>
    <t>rock</t>
    <phoneticPr fontId="1" type="noConversion"/>
  </si>
  <si>
    <t>electricball</t>
  </si>
  <si>
    <t>electricball</t>
    <phoneticPr fontId="1" type="noConversion"/>
  </si>
  <si>
    <t>snowball</t>
    <phoneticPr fontId="1" type="noConversion"/>
  </si>
  <si>
    <t>id</t>
    <phoneticPr fontId="1" type="noConversion"/>
  </si>
  <si>
    <t>basedps</t>
    <phoneticPr fontId="1" type="noConversion"/>
  </si>
  <si>
    <t>baseexp</t>
    <phoneticPr fontId="1" type="noConversion"/>
  </si>
  <si>
    <t>DpsX</t>
    <phoneticPr fontId="1" type="noConversion"/>
  </si>
  <si>
    <t>level</t>
    <phoneticPr fontId="1" type="noConversion"/>
  </si>
  <si>
    <t>baselevel</t>
    <phoneticPr fontId="1" type="noConversion"/>
  </si>
  <si>
    <t>baseprice</t>
    <phoneticPr fontId="1" type="noConversion"/>
  </si>
  <si>
    <t>POTPercent</t>
    <phoneticPr fontId="1" type="noConversion"/>
  </si>
  <si>
    <t>baseTime</t>
    <phoneticPr fontId="1" type="noConversion"/>
  </si>
  <si>
    <t>R02_001</t>
    <phoneticPr fontId="1" type="noConversion"/>
  </si>
  <si>
    <t>R02_002</t>
  </si>
  <si>
    <t>R02_003</t>
  </si>
  <si>
    <t>R02_004</t>
  </si>
  <si>
    <t>R03_001</t>
    <phoneticPr fontId="1" type="noConversion"/>
  </si>
  <si>
    <t>R03_002</t>
    <phoneticPr fontId="1" type="noConversion"/>
  </si>
  <si>
    <t>R03_003</t>
  </si>
  <si>
    <t>R04_001</t>
    <phoneticPr fontId="1" type="noConversion"/>
  </si>
  <si>
    <t>R04_002</t>
    <phoneticPr fontId="1" type="noConversion"/>
  </si>
  <si>
    <t>R00_001</t>
    <phoneticPr fontId="1" type="noConversion"/>
  </si>
  <si>
    <t>R00_002</t>
  </si>
  <si>
    <t>R00_003</t>
  </si>
  <si>
    <t>R00_004</t>
  </si>
  <si>
    <t>R00_005</t>
  </si>
  <si>
    <t>hero</t>
    <phoneticPr fontId="1" type="noConversion"/>
  </si>
  <si>
    <t>DpcX</t>
    <phoneticPr fontId="1" type="noConversion"/>
  </si>
  <si>
    <t>elementdata</t>
  </si>
  <si>
    <t>dps</t>
  </si>
  <si>
    <t>price</t>
  </si>
  <si>
    <t>총비중</t>
    <phoneticPr fontId="1" type="noConversion"/>
  </si>
  <si>
    <t>새비중</t>
    <phoneticPr fontId="1" type="noConversion"/>
  </si>
  <si>
    <t>레벨</t>
    <phoneticPr fontId="1" type="noConversion"/>
  </si>
  <si>
    <t>연구시간GrowthRate</t>
    <phoneticPr fontId="1" type="noConversion"/>
  </si>
  <si>
    <t>R01_001</t>
    <phoneticPr fontId="1" type="noConversion"/>
  </si>
  <si>
    <t>fireball</t>
    <phoneticPr fontId="1" type="noConversion"/>
  </si>
  <si>
    <t>rock</t>
    <phoneticPr fontId="1" type="noConversion"/>
  </si>
  <si>
    <t>magmaball</t>
  </si>
  <si>
    <t>earthball</t>
  </si>
  <si>
    <t>airball</t>
  </si>
  <si>
    <t>iceblock</t>
  </si>
  <si>
    <t>R99</t>
    <phoneticPr fontId="1" type="noConversion"/>
  </si>
  <si>
    <t>R98</t>
    <phoneticPr fontId="1" type="noConversion"/>
  </si>
  <si>
    <t>R97</t>
    <phoneticPr fontId="1" type="noConversion"/>
  </si>
  <si>
    <t>ResearchTimeX</t>
  </si>
  <si>
    <t>R01_002</t>
    <phoneticPr fontId="1" type="noConversion"/>
  </si>
  <si>
    <t>R01_003</t>
    <phoneticPr fontId="1" type="noConversion"/>
  </si>
  <si>
    <t>R01_004</t>
    <phoneticPr fontId="1" type="noConversion"/>
  </si>
  <si>
    <t>R01_005</t>
    <phoneticPr fontId="1" type="noConversion"/>
  </si>
  <si>
    <t>R01</t>
    <phoneticPr fontId="1" type="noConversion"/>
  </si>
  <si>
    <t>hero</t>
    <phoneticPr fontId="1" type="noConversion"/>
  </si>
  <si>
    <t>fireball</t>
    <phoneticPr fontId="1" type="noConversion"/>
  </si>
  <si>
    <t>Icon_01</t>
  </si>
  <si>
    <t>Icon_04</t>
  </si>
  <si>
    <t>Icon_09</t>
  </si>
  <si>
    <t>Icon_07</t>
  </si>
  <si>
    <t>Icon_19</t>
  </si>
  <si>
    <t>Icon_11</t>
  </si>
  <si>
    <t>Icon_08</t>
  </si>
  <si>
    <t>비법 : 화염구1</t>
    <phoneticPr fontId="1" type="noConversion"/>
  </si>
  <si>
    <t>비법 : 화염구2</t>
    <phoneticPr fontId="1" type="noConversion"/>
  </si>
  <si>
    <t>비법 : 화염구3</t>
    <phoneticPr fontId="1" type="noConversion"/>
  </si>
  <si>
    <t>비법 : 화염구4</t>
    <phoneticPr fontId="1" type="noConversion"/>
  </si>
  <si>
    <t>비법 : 화염구5</t>
    <phoneticPr fontId="1" type="noConversion"/>
  </si>
  <si>
    <t>비법 : 짱돌1</t>
    <phoneticPr fontId="1" type="noConversion"/>
  </si>
  <si>
    <t>비법 : 짱돌2</t>
    <phoneticPr fontId="1" type="noConversion"/>
  </si>
  <si>
    <t>비법 : 짱돌3</t>
    <phoneticPr fontId="1" type="noConversion"/>
  </si>
  <si>
    <t>비법 : 지지직1</t>
    <phoneticPr fontId="1" type="noConversion"/>
  </si>
  <si>
    <t>비법 : 지지직2</t>
    <phoneticPr fontId="1" type="noConversion"/>
  </si>
  <si>
    <t>시간왜곡1</t>
    <phoneticPr fontId="1" type="noConversion"/>
  </si>
  <si>
    <t>시간왜곡2</t>
    <phoneticPr fontId="1" type="noConversion"/>
  </si>
  <si>
    <t>시간왜곡3</t>
    <phoneticPr fontId="1" type="noConversion"/>
  </si>
  <si>
    <t>subicon</t>
    <phoneticPr fontId="1" type="noConversion"/>
  </si>
  <si>
    <t>T02</t>
  </si>
  <si>
    <t>T03</t>
  </si>
  <si>
    <t>T04</t>
  </si>
  <si>
    <t>T05</t>
  </si>
  <si>
    <t>T07</t>
  </si>
  <si>
    <t>T08</t>
  </si>
  <si>
    <t>T09</t>
  </si>
  <si>
    <t>T10</t>
  </si>
  <si>
    <t>T11</t>
  </si>
  <si>
    <t>T12</t>
  </si>
  <si>
    <t>T13</t>
  </si>
  <si>
    <t>player</t>
    <phoneticPr fontId="1" type="noConversion"/>
  </si>
  <si>
    <t>AttackSpeedXH</t>
  </si>
  <si>
    <t>CriticalRateXH</t>
  </si>
  <si>
    <t>CriticalDamageXH</t>
  </si>
  <si>
    <t>CastSpeedXH</t>
  </si>
  <si>
    <t>d</t>
    <phoneticPr fontId="1" type="noConversion"/>
  </si>
  <si>
    <t>점감</t>
    <phoneticPr fontId="1" type="noConversion"/>
  </si>
  <si>
    <t>점증</t>
    <phoneticPr fontId="1" type="noConversion"/>
  </si>
  <si>
    <t>잡은몹의10% = 409.6</t>
    <phoneticPr fontId="1" type="noConversion"/>
  </si>
  <si>
    <t>가장sortorder낮은것</t>
    <phoneticPr fontId="1" type="noConversion"/>
  </si>
  <si>
    <t>ExpPerFloor</t>
  </si>
  <si>
    <t>Icon_18</t>
  </si>
  <si>
    <t>maxlevelper10</t>
  </si>
  <si>
    <t>rate</t>
  </si>
  <si>
    <t>absrate</t>
  </si>
  <si>
    <t>id</t>
    <phoneticPr fontId="1" type="noConversion"/>
  </si>
  <si>
    <t>requireid</t>
    <phoneticPr fontId="1" type="noConversion"/>
  </si>
  <si>
    <t>type</t>
    <phoneticPr fontId="1" type="noConversion"/>
  </si>
  <si>
    <t>icon</t>
    <phoneticPr fontId="1" type="noConversion"/>
  </si>
  <si>
    <t>subicon</t>
    <phoneticPr fontId="1" type="noConversion"/>
  </si>
  <si>
    <t>name</t>
    <phoneticPr fontId="1" type="noConversion"/>
  </si>
  <si>
    <t>descrption</t>
    <phoneticPr fontId="1" type="noConversion"/>
  </si>
  <si>
    <t>target</t>
    <phoneticPr fontId="1" type="noConversion"/>
  </si>
  <si>
    <t>attribute</t>
    <phoneticPr fontId="1" type="noConversion"/>
  </si>
  <si>
    <t>value</t>
    <phoneticPr fontId="1" type="noConversion"/>
  </si>
  <si>
    <t>stringvalue</t>
    <phoneticPr fontId="1" type="noConversion"/>
  </si>
  <si>
    <t>T01</t>
    <phoneticPr fontId="1" type="noConversion"/>
  </si>
  <si>
    <t>hero</t>
    <phoneticPr fontId="1" type="noConversion"/>
  </si>
  <si>
    <t>Attack</t>
    <phoneticPr fontId="1" type="noConversion"/>
  </si>
  <si>
    <t>Icon_10</t>
    <phoneticPr fontId="1" type="noConversion"/>
  </si>
  <si>
    <t>A.S</t>
    <phoneticPr fontId="1" type="noConversion"/>
  </si>
  <si>
    <t>빠른검술</t>
    <phoneticPr fontId="1" type="noConversion"/>
  </si>
  <si>
    <t>C.R</t>
    <phoneticPr fontId="1" type="noConversion"/>
  </si>
  <si>
    <t>약점포착</t>
    <phoneticPr fontId="1" type="noConversion"/>
  </si>
  <si>
    <t>C.D</t>
    <phoneticPr fontId="1" type="noConversion"/>
  </si>
  <si>
    <t>예리한검술</t>
    <phoneticPr fontId="1" type="noConversion"/>
  </si>
  <si>
    <t>Icon_14</t>
    <phoneticPr fontId="1" type="noConversion"/>
  </si>
  <si>
    <t>광전사의물약</t>
    <phoneticPr fontId="1" type="noConversion"/>
  </si>
  <si>
    <t>다음 스테이지동안 광전사가 되어 강력한 공격이 가능합니다.</t>
    <phoneticPr fontId="1" type="noConversion"/>
  </si>
  <si>
    <t>Fever</t>
    <phoneticPr fontId="1" type="noConversion"/>
  </si>
  <si>
    <t>Elemental</t>
    <phoneticPr fontId="1" type="noConversion"/>
  </si>
  <si>
    <t>Icon_01</t>
    <phoneticPr fontId="1" type="noConversion"/>
  </si>
  <si>
    <t>C.S</t>
    <phoneticPr fontId="1" type="noConversion"/>
  </si>
  <si>
    <t>속성강화</t>
    <phoneticPr fontId="1" type="noConversion"/>
  </si>
  <si>
    <t>Icon_09</t>
    <phoneticPr fontId="1" type="noConversion"/>
  </si>
  <si>
    <t>Icon_07</t>
    <phoneticPr fontId="1" type="noConversion"/>
  </si>
  <si>
    <t>Icon_04</t>
    <phoneticPr fontId="1" type="noConversion"/>
  </si>
  <si>
    <t>Icon_15</t>
    <phoneticPr fontId="1" type="noConversion"/>
  </si>
  <si>
    <t>집중의물약</t>
    <phoneticPr fontId="1" type="noConversion"/>
  </si>
  <si>
    <t>다음 스테이지동안 마력집중 상태가 되어 매우 강력한 마법을 시전합니다.</t>
    <phoneticPr fontId="1" type="noConversion"/>
  </si>
  <si>
    <t>elementals</t>
    <phoneticPr fontId="1" type="noConversion"/>
  </si>
  <si>
    <t>Util</t>
    <phoneticPr fontId="1" type="noConversion"/>
  </si>
  <si>
    <t>Icon_18</t>
    <phoneticPr fontId="1" type="noConversion"/>
  </si>
  <si>
    <t>-L</t>
    <phoneticPr fontId="1" type="noConversion"/>
  </si>
  <si>
    <t>근면함</t>
    <phoneticPr fontId="1" type="noConversion"/>
  </si>
  <si>
    <t>LevelUpPriceXH</t>
    <phoneticPr fontId="1" type="noConversion"/>
  </si>
  <si>
    <t>-R</t>
    <phoneticPr fontId="1" type="noConversion"/>
  </si>
  <si>
    <t>학자</t>
    <phoneticPr fontId="1" type="noConversion"/>
  </si>
  <si>
    <t>ResearchPriceXH</t>
    <phoneticPr fontId="1" type="noConversion"/>
  </si>
  <si>
    <t>Icon_19</t>
    <phoneticPr fontId="1" type="noConversion"/>
  </si>
  <si>
    <t>발명</t>
    <phoneticPr fontId="1" type="noConversion"/>
  </si>
  <si>
    <t>현재 진행중인 연구 중 가장 낮은 연구가 즉시 완료됩니다.</t>
    <phoneticPr fontId="1" type="noConversion"/>
  </si>
  <si>
    <t>FinishResearch</t>
    <phoneticPr fontId="1" type="noConversion"/>
  </si>
  <si>
    <t>경험치획득</t>
    <phoneticPr fontId="1" type="noConversion"/>
  </si>
  <si>
    <t>다이아몬드</t>
    <phoneticPr fontId="1" type="noConversion"/>
  </si>
  <si>
    <t>Diamond</t>
    <phoneticPr fontId="1" type="noConversion"/>
  </si>
  <si>
    <t>T14</t>
  </si>
  <si>
    <t>T15</t>
  </si>
  <si>
    <t>물폭탄을 배웁니다.</t>
    <phoneticPr fontId="1" type="noConversion"/>
  </si>
  <si>
    <t>짱돌을 배웁니다.</t>
    <phoneticPr fontId="1" type="noConversion"/>
  </si>
  <si>
    <t>지지직을 배웁니다.</t>
    <phoneticPr fontId="1" type="noConversion"/>
  </si>
  <si>
    <t>공격속도가 $1$% 증가합니다.</t>
    <phoneticPr fontId="1" type="noConversion"/>
  </si>
  <si>
    <t>크리티컬 확률이 $1$% 증가합니다.</t>
    <phoneticPr fontId="1" type="noConversion"/>
  </si>
  <si>
    <t>크리티컬 공격의 피해량이 $1$% 증가합니다.</t>
    <phoneticPr fontId="1" type="noConversion"/>
  </si>
  <si>
    <t>레벨업 경험치 요구량이 $1$% 줄어듭니다.</t>
    <phoneticPr fontId="1" type="noConversion"/>
  </si>
  <si>
    <t>연구의 경험치 요구량이 $1$% 줄어듭니다.</t>
    <phoneticPr fontId="1" type="noConversion"/>
  </si>
  <si>
    <t>$1$의 경험치를 획득합니다.</t>
    <phoneticPr fontId="1" type="noConversion"/>
  </si>
  <si>
    <t>$1$ 다이아를 획득합니다.</t>
    <phoneticPr fontId="1" type="noConversion"/>
  </si>
  <si>
    <t>화염구</t>
    <phoneticPr fontId="1" type="noConversion"/>
  </si>
  <si>
    <t>물폭탄</t>
    <phoneticPr fontId="1" type="noConversion"/>
  </si>
  <si>
    <t>짱돌</t>
    <phoneticPr fontId="1" type="noConversion"/>
  </si>
  <si>
    <t>흙덩이</t>
    <phoneticPr fontId="1" type="noConversion"/>
  </si>
  <si>
    <t>바람바람</t>
    <phoneticPr fontId="1" type="noConversion"/>
  </si>
  <si>
    <t>각얼음</t>
    <phoneticPr fontId="1" type="noConversion"/>
  </si>
  <si>
    <t>화염구 습득</t>
    <phoneticPr fontId="1" type="noConversion"/>
  </si>
  <si>
    <t>화염구를 배웁니다.</t>
    <phoneticPr fontId="1" type="noConversion"/>
  </si>
  <si>
    <t>검술연마1</t>
    <phoneticPr fontId="1" type="noConversion"/>
  </si>
  <si>
    <t>검술연마2</t>
    <phoneticPr fontId="1" type="noConversion"/>
  </si>
  <si>
    <t>검술연마3</t>
    <phoneticPr fontId="1" type="noConversion"/>
  </si>
  <si>
    <t>검술연마4</t>
    <phoneticPr fontId="1" type="noConversion"/>
  </si>
  <si>
    <t>검술연마5</t>
    <phoneticPr fontId="1" type="noConversion"/>
  </si>
  <si>
    <t>물폭탄 습득</t>
    <phoneticPr fontId="1" type="noConversion"/>
  </si>
  <si>
    <t>짱돌 습득</t>
    <phoneticPr fontId="1" type="noConversion"/>
  </si>
  <si>
    <t>지지직 습득</t>
    <phoneticPr fontId="1" type="noConversion"/>
  </si>
  <si>
    <t>지지직</t>
    <phoneticPr fontId="1" type="noConversion"/>
  </si>
  <si>
    <t>연구시간이 절반으로 줄어듭니다. 단 시간당 연구비용은 2배로 증가합니다.</t>
    <phoneticPr fontId="1" type="noConversion"/>
  </si>
  <si>
    <t>Icon_08</t>
    <phoneticPr fontId="1" type="noConversion"/>
  </si>
  <si>
    <t>총15</t>
    <phoneticPr fontId="1" type="noConversion"/>
  </si>
  <si>
    <t>총150</t>
    <phoneticPr fontId="1" type="noConversion"/>
  </si>
  <si>
    <t>총30</t>
    <phoneticPr fontId="1" type="noConversion"/>
  </si>
  <si>
    <t>T06</t>
    <phoneticPr fontId="1" type="noConversion"/>
  </si>
  <si>
    <t>T16</t>
  </si>
  <si>
    <t>모든 마법의 시전속도가 $1$% 증가합니다.</t>
    <phoneticPr fontId="1" type="noConversion"/>
  </si>
  <si>
    <t>elementals</t>
    <phoneticPr fontId="1" type="noConversion"/>
  </si>
  <si>
    <t>화염구의 피해량이 $1$% 증가합니다.</t>
    <phoneticPr fontId="1" type="noConversion"/>
  </si>
  <si>
    <t>DpsIncreaseXH</t>
  </si>
  <si>
    <t>물폭탄의 피해량이 $1$% 증가합니다.</t>
    <phoneticPr fontId="1" type="noConversion"/>
  </si>
  <si>
    <t>짱돌의 피해량이 $1$% 증가합니다.</t>
    <phoneticPr fontId="1" type="noConversion"/>
  </si>
  <si>
    <t>지지직의 피해량이 $1$% 증가합니다.</t>
    <phoneticPr fontId="1" type="noConversion"/>
  </si>
  <si>
    <t>눈덩이의 피해량이 $1$% 증가합니다.</t>
    <phoneticPr fontId="1" type="noConversion"/>
  </si>
  <si>
    <t>Icon_13</t>
    <phoneticPr fontId="1" type="noConversion"/>
  </si>
  <si>
    <t>시전속도</t>
    <phoneticPr fontId="1" type="noConversion"/>
  </si>
  <si>
    <t>Dmg</t>
    <phoneticPr fontId="1" type="noConversion"/>
  </si>
  <si>
    <t>T00</t>
    <phoneticPr fontId="1" type="noConversion"/>
  </si>
  <si>
    <t>증가된힘</t>
    <phoneticPr fontId="1" type="noConversion"/>
  </si>
  <si>
    <t>피해량이 $1$% 증가합니다.</t>
    <phoneticPr fontId="1" type="noConversion"/>
  </si>
  <si>
    <t>DpcIncreaseXH</t>
    <phoneticPr fontId="1" type="noConversion"/>
  </si>
  <si>
    <t>skillprefab</t>
    <phoneticPr fontId="1" type="noConversion"/>
  </si>
  <si>
    <t>prefab</t>
    <phoneticPr fontId="1" type="noConversion"/>
  </si>
  <si>
    <t>snowball</t>
    <phoneticPr fontId="1" type="noConversion"/>
  </si>
  <si>
    <t>눈덩이</t>
    <phoneticPr fontId="1" type="noConversion"/>
  </si>
  <si>
    <t>basecastintervalxk</t>
  </si>
  <si>
    <t>baseskilldamagexh</t>
  </si>
  <si>
    <t>5배</t>
    <phoneticPr fontId="1" type="noConversion"/>
  </si>
  <si>
    <t>확률</t>
    <phoneticPr fontId="1" type="noConversion"/>
  </si>
  <si>
    <t>공격횟수</t>
    <phoneticPr fontId="1" type="noConversion"/>
  </si>
  <si>
    <t>증뎀</t>
    <phoneticPr fontId="1" type="noConversion"/>
  </si>
  <si>
    <t>일반</t>
    <phoneticPr fontId="1" type="noConversion"/>
  </si>
  <si>
    <t>극대</t>
    <phoneticPr fontId="1" type="noConversion"/>
  </si>
  <si>
    <t>데미지</t>
    <phoneticPr fontId="1" type="noConversion"/>
  </si>
  <si>
    <t>일반총합</t>
    <phoneticPr fontId="1" type="noConversion"/>
  </si>
  <si>
    <t>총합</t>
    <phoneticPr fontId="1" type="noConversion"/>
  </si>
  <si>
    <t>합계</t>
    <phoneticPr fontId="1" type="noConversion"/>
  </si>
  <si>
    <t>확률배수</t>
    <phoneticPr fontId="1" type="noConversion"/>
  </si>
  <si>
    <t>증뎀배수</t>
    <phoneticPr fontId="1" type="noConversion"/>
  </si>
  <si>
    <t>증가된확률</t>
    <phoneticPr fontId="1" type="noConversion"/>
  </si>
  <si>
    <t>증가된증뎀</t>
    <phoneticPr fontId="1" type="noConversion"/>
  </si>
  <si>
    <t>화염구</t>
  </si>
  <si>
    <t>각얼음</t>
  </si>
  <si>
    <t>짱돌</t>
  </si>
  <si>
    <t>지지직</t>
  </si>
  <si>
    <t>물폭탄</t>
  </si>
  <si>
    <t>흙덩이</t>
  </si>
  <si>
    <t>바람바람</t>
  </si>
  <si>
    <t>눈덩이</t>
  </si>
  <si>
    <t>마그마</t>
  </si>
  <si>
    <t>기본공격</t>
    <phoneticPr fontId="1" type="noConversion"/>
  </si>
  <si>
    <t>플러스</t>
    <phoneticPr fontId="1" type="noConversion"/>
  </si>
  <si>
    <t>46%의차</t>
    <phoneticPr fontId="1" type="noConversion"/>
  </si>
  <si>
    <t>기본확률1%당2%의차</t>
    <phoneticPr fontId="1" type="noConversion"/>
  </si>
  <si>
    <t>기본확률1%당4%의차</t>
    <phoneticPr fontId="1" type="noConversion"/>
  </si>
  <si>
    <t>3배</t>
    <phoneticPr fontId="1" type="noConversion"/>
  </si>
  <si>
    <t>10배</t>
    <phoneticPr fontId="1" type="noConversion"/>
  </si>
  <si>
    <t>기본확률1%당9%의차</t>
    <phoneticPr fontId="1" type="noConversion"/>
  </si>
  <si>
    <t>마스터</t>
    <phoneticPr fontId="1" type="noConversion"/>
  </si>
  <si>
    <t>레벨당1레벨</t>
    <phoneticPr fontId="1" type="noConversion"/>
  </si>
  <si>
    <t>1레벨당10%</t>
    <phoneticPr fontId="1" type="noConversion"/>
  </si>
  <si>
    <t>공속</t>
    <phoneticPr fontId="1" type="noConversion"/>
  </si>
  <si>
    <t>둘다</t>
    <phoneticPr fontId="1" type="noConversion"/>
  </si>
  <si>
    <t>30레벨</t>
    <phoneticPr fontId="1" type="noConversion"/>
  </si>
  <si>
    <t>4배</t>
    <phoneticPr fontId="1" type="noConversion"/>
  </si>
  <si>
    <t>2배씩됬을때 공속4배와같아야한다.</t>
    <phoneticPr fontId="1" type="noConversion"/>
  </si>
  <si>
    <t>기본공속</t>
    <phoneticPr fontId="1" type="noConversion"/>
  </si>
  <si>
    <t>2,2배기준</t>
    <phoneticPr fontId="1" type="noConversion"/>
  </si>
  <si>
    <t>baseskillratexk</t>
  </si>
  <si>
    <t>100%기준뎀</t>
    <phoneticPr fontId="1" type="noConversion"/>
  </si>
  <si>
    <t>전체데미지</t>
    <phoneticPr fontId="1" type="noConversion"/>
  </si>
  <si>
    <t>배율</t>
    <phoneticPr fontId="1" type="noConversion"/>
  </si>
  <si>
    <t>스킬쪽배율</t>
    <phoneticPr fontId="1" type="noConversion"/>
  </si>
  <si>
    <t>400%최대</t>
    <phoneticPr fontId="1" type="noConversion"/>
  </si>
  <si>
    <t>증가</t>
    <phoneticPr fontId="1" type="noConversion"/>
  </si>
  <si>
    <t>공속+200%</t>
    <phoneticPr fontId="1" type="noConversion"/>
  </si>
  <si>
    <t>증뎀</t>
    <phoneticPr fontId="1" type="noConversion"/>
  </si>
  <si>
    <t>증뎀+200%</t>
    <phoneticPr fontId="1" type="noConversion"/>
  </si>
  <si>
    <t>스킬확률+400%</t>
    <phoneticPr fontId="1" type="noConversion"/>
  </si>
  <si>
    <t>스킬증뎀+400%</t>
    <phoneticPr fontId="1" type="noConversion"/>
  </si>
  <si>
    <t>R01_006</t>
  </si>
  <si>
    <t>Icon_02</t>
  </si>
  <si>
    <t>비법 : 화염구6</t>
    <phoneticPr fontId="1" type="noConversion"/>
  </si>
  <si>
    <t>R05_001</t>
    <phoneticPr fontId="1" type="noConversion"/>
  </si>
  <si>
    <t>waterball</t>
    <phoneticPr fontId="1" type="noConversion"/>
  </si>
  <si>
    <t>Icon_09</t>
    <phoneticPr fontId="1" type="noConversion"/>
  </si>
  <si>
    <t>비법 : 물폭탄1</t>
    <phoneticPr fontId="1" type="noConversion"/>
  </si>
  <si>
    <t>각얼음 습득</t>
    <phoneticPr fontId="1" type="noConversion"/>
  </si>
  <si>
    <t>각얼음을 배웁니다.</t>
    <phoneticPr fontId="1" type="noConversion"/>
  </si>
  <si>
    <t>iceblock</t>
    <phoneticPr fontId="1" type="noConversion"/>
  </si>
  <si>
    <t>waterball</t>
    <phoneticPr fontId="1" type="noConversion"/>
  </si>
  <si>
    <t>Icon_05</t>
    <phoneticPr fontId="1" type="noConversion"/>
  </si>
  <si>
    <t>비법 : 각얼음1</t>
    <phoneticPr fontId="1" type="noConversion"/>
  </si>
  <si>
    <t>비법 : 각얼음2</t>
    <phoneticPr fontId="1" type="noConversion"/>
  </si>
  <si>
    <t>비법 : 각얼음3</t>
    <phoneticPr fontId="1" type="noConversion"/>
  </si>
  <si>
    <t>비법 : 각얼음4</t>
    <phoneticPr fontId="1" type="noConversion"/>
  </si>
  <si>
    <t>iceblock</t>
    <phoneticPr fontId="1" type="noConversion"/>
  </si>
  <si>
    <t>C00</t>
    <phoneticPr fontId="1" type="noConversion"/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</si>
  <si>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</si>
  <si>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</si>
  <si>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</si>
  <si>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</si>
  <si>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</si>
  <si>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</si>
  <si>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</si>
  <si>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</si>
  <si>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</si>
  <si>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</si>
  <si>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</si>
  <si>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</si>
  <si>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</si>
  <si>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</si>
  <si>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</si>
  <si>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</si>
  <si>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stack</t>
    <phoneticPr fontId="1" type="noConversion"/>
  </si>
  <si>
    <t>icontext</t>
    <phoneticPr fontId="1" type="noConversion"/>
  </si>
  <si>
    <t>공격카운트리필</t>
  </si>
  <si>
    <t>연구즉시완료</t>
  </si>
  <si>
    <t>다이아획득</t>
  </si>
  <si>
    <t>마법횟수지급</t>
  </si>
  <si>
    <r>
      <t>exp</t>
    </r>
    <r>
      <rPr>
        <sz val="11"/>
        <color theme="1"/>
        <rFont val="맑은 고딕"/>
        <family val="3"/>
        <charset val="129"/>
        <scheme val="minor"/>
      </rPr>
      <t>획득</t>
    </r>
  </si>
  <si>
    <r>
      <t>특정</t>
    </r>
    <r>
      <rPr>
        <sz val="11"/>
        <color theme="1"/>
        <rFont val="함초롬바탕"/>
        <family val="1"/>
        <charset val="129"/>
      </rPr>
      <t xml:space="preserve">e </t>
    </r>
    <r>
      <rPr>
        <sz val="11"/>
        <color theme="1"/>
        <rFont val="맑은 고딕"/>
        <family val="2"/>
        <charset val="129"/>
        <scheme val="minor"/>
      </rPr>
      <t>공속</t>
    </r>
    <r>
      <rPr>
        <sz val="11"/>
        <color theme="1"/>
        <rFont val="함초롬바탕"/>
        <family val="1"/>
        <charset val="129"/>
      </rPr>
      <t>2</t>
    </r>
    <r>
      <rPr>
        <sz val="11"/>
        <color theme="1"/>
        <rFont val="맑은 고딕"/>
        <family val="2"/>
        <charset val="129"/>
        <scheme val="minor"/>
      </rPr>
      <t>배</t>
    </r>
  </si>
  <si>
    <r>
      <t>모든연구</t>
    </r>
    <r>
      <rPr>
        <sz val="11"/>
        <color theme="1"/>
        <rFont val="함초롬바탕"/>
        <family val="1"/>
        <charset val="129"/>
      </rPr>
      <t>-10</t>
    </r>
    <r>
      <rPr>
        <sz val="11"/>
        <color theme="1"/>
        <rFont val="맑은 고딕"/>
        <family val="2"/>
        <charset val="129"/>
        <scheme val="minor"/>
      </rPr>
      <t>초</t>
    </r>
  </si>
  <si>
    <r>
      <t>레벨업</t>
    </r>
    <r>
      <rPr>
        <sz val="11"/>
        <color theme="1"/>
        <rFont val="함초롬바탕"/>
        <family val="1"/>
        <charset val="129"/>
      </rPr>
      <t xml:space="preserve">+1 </t>
    </r>
  </si>
  <si>
    <t>별아이콘</t>
    <phoneticPr fontId="1" type="noConversion"/>
  </si>
  <si>
    <t>YellowFever</t>
    <phoneticPr fontId="1" type="noConversion"/>
  </si>
  <si>
    <t>RedFever</t>
    <phoneticPr fontId="1" type="noConversion"/>
  </si>
  <si>
    <t>BlueFever</t>
    <phoneticPr fontId="1" type="noConversion"/>
  </si>
  <si>
    <r>
      <t>exp</t>
    </r>
    <r>
      <rPr>
        <sz val="11"/>
        <color theme="1"/>
        <rFont val="맑은 고딕"/>
        <family val="2"/>
        <charset val="129"/>
        <scheme val="minor"/>
      </rPr>
      <t>획득량</t>
    </r>
    <r>
      <rPr>
        <sz val="11"/>
        <color theme="1"/>
        <rFont val="맑은 고딕"/>
        <family val="2"/>
        <charset val="129"/>
        <scheme val="minor"/>
      </rPr>
      <t>2</t>
    </r>
    <r>
      <rPr>
        <sz val="11"/>
        <color theme="1"/>
        <rFont val="맑은 고딕"/>
        <family val="2"/>
        <charset val="129"/>
        <scheme val="minor"/>
      </rPr>
      <t>배</t>
    </r>
  </si>
  <si>
    <t>hero</t>
    <phoneticPr fontId="1" type="noConversion"/>
  </si>
  <si>
    <t>노랑포션</t>
    <phoneticPr fontId="1" type="noConversion"/>
  </si>
  <si>
    <t>빨강포션</t>
    <phoneticPr fontId="1" type="noConversion"/>
  </si>
  <si>
    <t>파랑포션</t>
    <phoneticPr fontId="1" type="noConversion"/>
  </si>
  <si>
    <t>다이아</t>
    <phoneticPr fontId="1" type="noConversion"/>
  </si>
  <si>
    <t>각마법icon</t>
    <phoneticPr fontId="1" type="noConversion"/>
  </si>
  <si>
    <t>모래시계</t>
    <phoneticPr fontId="1" type="noConversion"/>
  </si>
  <si>
    <t>10sec</t>
    <phoneticPr fontId="1" type="noConversion"/>
  </si>
  <si>
    <t>각icon</t>
    <phoneticPr fontId="1" type="noConversion"/>
  </si>
  <si>
    <t>별아이콘</t>
    <phoneticPr fontId="1" type="noConversion"/>
  </si>
  <si>
    <t>↓</t>
    <phoneticPr fontId="1" type="noConversion"/>
  </si>
  <si>
    <t>player</t>
    <phoneticPr fontId="1" type="noConversion"/>
  </si>
  <si>
    <t>YellowFever</t>
    <phoneticPr fontId="1" type="noConversion"/>
  </si>
  <si>
    <t>BlueFever</t>
    <phoneticPr fontId="1" type="noConversion"/>
  </si>
  <si>
    <t>Diamond</t>
    <phoneticPr fontId="1" type="noConversion"/>
  </si>
  <si>
    <t>GreenFever</t>
    <phoneticPr fontId="1" type="noConversion"/>
  </si>
  <si>
    <t>ForcedSkillCount</t>
    <phoneticPr fontId="1" type="noConversion"/>
  </si>
  <si>
    <t>ShiftResearch</t>
    <phoneticPr fontId="1" type="noConversion"/>
  </si>
  <si>
    <t>snowball</t>
    <phoneticPr fontId="1" type="noConversion"/>
  </si>
  <si>
    <t>칼</t>
    <phoneticPr fontId="1" type="noConversion"/>
  </si>
  <si>
    <t>Level</t>
    <phoneticPr fontId="1" type="noConversion"/>
  </si>
  <si>
    <t>Dmg</t>
    <phoneticPr fontId="1" type="noConversion"/>
  </si>
  <si>
    <t>↑</t>
    <phoneticPr fontId="1" type="noConversion"/>
  </si>
  <si>
    <t>AttackCount</t>
    <phoneticPr fontId="1" type="noConversion"/>
  </si>
  <si>
    <t>$1$의 경험치를 즉시 획득합니다.</t>
    <phoneticPr fontId="1" type="noConversion"/>
  </si>
  <si>
    <t>$1$의 다이아를 즉시 획득합니다.</t>
    <phoneticPr fontId="1" type="noConversion"/>
  </si>
  <si>
    <t>다음 화염구 공격시 불덩이작렬을 시전합니다.</t>
    <phoneticPr fontId="1" type="noConversion"/>
  </si>
  <si>
    <t>마그마</t>
    <phoneticPr fontId="1" type="noConversion"/>
  </si>
  <si>
    <t>추천공속</t>
    <phoneticPr fontId="1" type="noConversion"/>
  </si>
  <si>
    <t>기준공속</t>
    <phoneticPr fontId="1" type="noConversion"/>
  </si>
  <si>
    <t>30초에몇회공격</t>
    <phoneticPr fontId="1" type="noConversion"/>
  </si>
  <si>
    <t>30초버프의위력</t>
    <phoneticPr fontId="1" type="noConversion"/>
  </si>
  <si>
    <t>30초버프는 스킬의 n배다</t>
    <phoneticPr fontId="1" type="noConversion"/>
  </si>
  <si>
    <t>평균데미지</t>
    <phoneticPr fontId="1" type="noConversion"/>
  </si>
  <si>
    <t>스킬포함</t>
    <phoneticPr fontId="1" type="noConversion"/>
  </si>
  <si>
    <t>공속2배공격력2배기준</t>
    <phoneticPr fontId="1" type="noConversion"/>
  </si>
  <si>
    <t>평균공격력의3배,30초</t>
    <phoneticPr fontId="1" type="noConversion"/>
  </si>
  <si>
    <t>스킬지급시이만큼지급</t>
    <phoneticPr fontId="1" type="noConversion"/>
  </si>
  <si>
    <t>어택카운트로계산시</t>
    <phoneticPr fontId="1" type="noConversion"/>
  </si>
  <si>
    <t>지급해야할 스택수</t>
    <phoneticPr fontId="1" type="noConversion"/>
  </si>
  <si>
    <t>공격스택이라.. 이거만 계산이좀다름</t>
    <phoneticPr fontId="1" type="noConversion"/>
  </si>
  <si>
    <t>경험치 획득량이 30초동안 2배 증가합니다.</t>
  </si>
  <si>
    <t>불덩이 작렬의 발동률과 피해량이 30초동안 2배 증가합니다.</t>
  </si>
  <si>
    <t>아이스스톰의 발동률과 피해량이 30초동안 2배 증가합니다.</t>
  </si>
  <si>
    <t>산사태의 발동률과 피해량이 30초동안 2배 증가합니다.</t>
  </si>
  <si>
    <t>공허구체의 발동률과 피해량이 30초동안 2배 증가합니다.</t>
  </si>
  <si>
    <t>독극물의 발동률과 피해량이 30초동안 2배 증가합니다.</t>
  </si>
  <si>
    <t>운석충돌의 발동률과 피해량이 30초동안 2배 증가합니다.</t>
  </si>
  <si>
    <t>기공포의 발동률과 피해량이 30초동안 2배 증가합니다.</t>
  </si>
  <si>
    <t>폭설의 발동률과 피해량이 30초동안 2배 증가합니다.</t>
  </si>
  <si>
    <t>혜성충돌의 발동률과 피해량이 30초동안 2배 증가합니다.</t>
  </si>
  <si>
    <t>기본공격의 공격속도와 피해량이 30초동안 2배 증가합니다.</t>
  </si>
  <si>
    <t>화염구의 공격속도와 피해량이 30초동안 2배 증가합니다.</t>
  </si>
  <si>
    <t>각얼음의 공격속도와 피해량이 30초동안 2배 증가합니다.</t>
  </si>
  <si>
    <t>짱돌의 공격속도와 피해량이 30초동안 2배 증가합니다.</t>
  </si>
  <si>
    <t>지지직의 공격속도와 피해량이 30초동안 2배 증가합니다.</t>
  </si>
  <si>
    <t>물폭탄의 공격속도와 피해량이 30초동안 2배 증가합니다.</t>
  </si>
  <si>
    <t>흙덩이의 공격속도와 피해량이 30초동안 2배 증가합니다.</t>
  </si>
  <si>
    <t>바람바람의 공격속도와 피해량이 30초동안 2배 증가합니다.</t>
  </si>
  <si>
    <t>눈덩이의 공격속도와 피해량이 30초동안 2배 증가합니다.</t>
  </si>
  <si>
    <t>메테오의 공격속도와 피해량이 30초동안 2배 증가합니다.</t>
  </si>
  <si>
    <t>20</t>
    <phoneticPr fontId="1" type="noConversion"/>
  </si>
  <si>
    <t>18회가적정%</t>
    <phoneticPr fontId="1" type="noConversion"/>
  </si>
  <si>
    <t>기본공격의 레벨이 1 증가합니다.</t>
  </si>
  <si>
    <t>화염구의 레벨이 1 증가합니다.</t>
  </si>
  <si>
    <t>각얼음의 레벨이 1 증가합니다.</t>
  </si>
  <si>
    <t>짱돌의 레벨이 1 증가합니다.</t>
  </si>
  <si>
    <t>지지직의 레벨이 1 증가합니다.</t>
  </si>
  <si>
    <t>물폭탄의 레벨이 1 증가합니다.</t>
  </si>
  <si>
    <t>흙덩이의 레벨이 1 증가합니다.</t>
  </si>
  <si>
    <t>바람바람의 레벨이 1 증가합니다.</t>
  </si>
  <si>
    <t>눈덩이의 레벨이 1 증가합니다.</t>
  </si>
  <si>
    <t>메테오의 레벨이 1 증가합니다.</t>
  </si>
  <si>
    <t>진행중인 모든 연구의 시간이 10초 감소합니다.</t>
    <phoneticPr fontId="1" type="noConversion"/>
  </si>
  <si>
    <t>hero</t>
    <phoneticPr fontId="1" type="noConversion"/>
  </si>
  <si>
    <t>모래시계</t>
    <phoneticPr fontId="1" type="noConversion"/>
  </si>
  <si>
    <t>현재 진행중인 연구 중 가장 낮은 연구가 즉시 완료됩니다.</t>
    <phoneticPr fontId="1" type="noConversion"/>
  </si>
  <si>
    <t>player</t>
    <phoneticPr fontId="1" type="noConversion"/>
  </si>
  <si>
    <t>FinishResearch</t>
    <phoneticPr fontId="1" type="noConversion"/>
  </si>
  <si>
    <t>20sec</t>
    <phoneticPr fontId="1" type="noConversion"/>
  </si>
  <si>
    <t>30sec</t>
    <phoneticPr fontId="1" type="noConversion"/>
  </si>
  <si>
    <t>30</t>
    <phoneticPr fontId="1" type="noConversion"/>
  </si>
  <si>
    <r>
      <t>특정</t>
    </r>
    <r>
      <rPr>
        <sz val="11"/>
        <color theme="1"/>
        <rFont val="함초롬바탕"/>
        <family val="1"/>
        <charset val="129"/>
      </rPr>
      <t xml:space="preserve">e </t>
    </r>
    <r>
      <rPr>
        <sz val="11"/>
        <color theme="1"/>
        <rFont val="맑은 고딕"/>
        <family val="2"/>
        <charset val="129"/>
        <scheme val="minor"/>
      </rPr>
      <t>스킬발동확률</t>
    </r>
    <r>
      <rPr>
        <sz val="11"/>
        <color theme="1"/>
        <rFont val="맑은 고딕"/>
        <family val="2"/>
        <charset val="129"/>
        <scheme val="minor"/>
      </rPr>
      <t>2배</t>
    </r>
    <phoneticPr fontId="1" type="noConversion"/>
  </si>
  <si>
    <t>20stack</t>
    <phoneticPr fontId="1" type="noConversion"/>
  </si>
  <si>
    <t>크리티컬 확률과 피해량이 30초동안 2배 증가합니다.</t>
    <phoneticPr fontId="1" type="noConversion"/>
  </si>
  <si>
    <t>기본공격을 20회 충전합니다.</t>
    <phoneticPr fontId="1" type="noConversion"/>
  </si>
  <si>
    <t>다음 각얼음 공격시 아이스스톰을 시전합니다.</t>
    <phoneticPr fontId="1" type="noConversion"/>
  </si>
  <si>
    <t>다음 짱돌 공격시 산사태를 시전합니다.</t>
    <phoneticPr fontId="1" type="noConversion"/>
  </si>
  <si>
    <t>다음 지지직 공격시 공허구체를 시전합니다.</t>
    <phoneticPr fontId="1" type="noConversion"/>
  </si>
  <si>
    <t>다음 물폭탄 공격시 독극물을 시전합니다.</t>
    <phoneticPr fontId="1" type="noConversion"/>
  </si>
  <si>
    <t>다음 흙덩이 공격시 운석충돌을 시전합니다.</t>
    <phoneticPr fontId="1" type="noConversion"/>
  </si>
  <si>
    <t>다음 바람바람 공격시 기공포를 시전합니다.</t>
    <phoneticPr fontId="1" type="noConversion"/>
  </si>
  <si>
    <t>다음 눈덩이 공격시 폭설을 시전합니다.</t>
    <phoneticPr fontId="1" type="noConversion"/>
  </si>
  <si>
    <t>다음 마그마 공격시 혜성충돌을 시전합니다.</t>
    <phoneticPr fontId="1" type="noConversion"/>
  </si>
  <si>
    <t>30</t>
    <phoneticPr fontId="1" type="noConversion"/>
  </si>
  <si>
    <t>20</t>
    <phoneticPr fontId="1" type="noConversion"/>
  </si>
  <si>
    <t>이건 인스턴스획득이므로</t>
    <phoneticPr fontId="1" type="noConversion"/>
  </si>
  <si>
    <t>stack조정이아니라</t>
    <phoneticPr fontId="1" type="noConversion"/>
  </si>
  <si>
    <t>진행중인 모든 연구의 시간이 20초 감소합니다.</t>
    <phoneticPr fontId="1" type="noConversion"/>
  </si>
  <si>
    <t>진행중인 모든 연구의 시간이 30초 감소합니다.</t>
    <phoneticPr fontId="1" type="noConversion"/>
  </si>
  <si>
    <t>300</t>
    <phoneticPr fontId="1" type="noConversion"/>
  </si>
  <si>
    <t>200</t>
    <phoneticPr fontId="1" type="noConversion"/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</si>
  <si>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</si>
  <si>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</si>
  <si>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</si>
  <si>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</si>
  <si>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</si>
  <si>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</si>
  <si>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</si>
  <si>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</si>
  <si>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</si>
  <si>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</si>
  <si>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</si>
  <si>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</si>
  <si>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</si>
  <si>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</si>
  <si>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</si>
  <si>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</si>
  <si>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</si>
  <si>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</si>
  <si>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</si>
  <si>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</si>
  <si>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</si>
  <si>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</si>
  <si>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</si>
  <si>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</si>
  <si>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</si>
  <si>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</si>
  <si>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</si>
  <si>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</si>
  <si>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</si>
  <si>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</si>
  <si>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</si>
  <si>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</si>
  <si>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원래는 -10으로 몇스택지급을해야하는데....그냥하자 ㅠ</t>
    <phoneticPr fontId="1" type="noConversion"/>
  </si>
  <si>
    <t>100</t>
    <phoneticPr fontId="1" type="noConversion"/>
  </si>
  <si>
    <t>id로구분해도된다.</t>
    <phoneticPr fontId="1" type="noConversion"/>
  </si>
  <si>
    <t>group</t>
    <phoneticPr fontId="1" type="noConversion"/>
  </si>
  <si>
    <t>Exp</t>
    <phoneticPr fontId="1" type="noConversion"/>
  </si>
  <si>
    <t>AttackStack</t>
    <phoneticPr fontId="1" type="noConversion"/>
  </si>
  <si>
    <t>LevelUp</t>
    <phoneticPr fontId="1" type="noConversion"/>
  </si>
  <si>
    <t>Research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</si>
</sst>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_);[Red]\(0\)"/>
    <numFmt numFmtId="177" formatCode="0.00_ "/>
    <numFmt numFmtId="178" formatCode="0.000_ "/>
    <numFmt numFmtId="179" formatCode="0.0%"/>
  </numFmts>
  <fonts count="9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sz val="8"/>
      <color rgb="FF00000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theme="1"/>
      <name val="함초롬바탕"/>
      <family val="1"/>
      <charset val="129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9AE2B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>
      <alignment vertical="center"/>
    </xf>
  </cellStyleXfs>
  <cellXfs count="80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Border="1">
      <alignment vertical="center"/>
    </xf>
    <xf numFmtId="0" fontId="2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Border="1">
      <alignment vertical="center"/>
    </xf>
    <xf numFmtId="0" fontId="0" fillId="0" borderId="0" xfId="0" applyNumberFormat="1" applyBorder="1" applyAlignment="1">
      <alignment horizontal="right" vertical="center"/>
    </xf>
    <xf numFmtId="176" fontId="0" fillId="0" borderId="0" xfId="0" applyNumberFormat="1">
      <alignment vertical="center"/>
    </xf>
    <xf numFmtId="177" fontId="2" fillId="0" borderId="1" xfId="0" applyNumberFormat="1" applyFont="1" applyBorder="1" applyAlignment="1">
      <alignment vertical="center"/>
    </xf>
    <xf numFmtId="177" fontId="2" fillId="0" borderId="0" xfId="0" applyNumberFormat="1" applyFont="1" applyBorder="1" applyAlignment="1">
      <alignment vertical="center"/>
    </xf>
    <xf numFmtId="177" fontId="2" fillId="0" borderId="2" xfId="0" applyNumberFormat="1" applyFont="1" applyBorder="1" applyAlignment="1">
      <alignment vertical="center"/>
    </xf>
    <xf numFmtId="177" fontId="2" fillId="0" borderId="3" xfId="0" applyNumberFormat="1" applyFont="1" applyBorder="1" applyAlignment="1">
      <alignment vertical="center"/>
    </xf>
    <xf numFmtId="177" fontId="2" fillId="2" borderId="1" xfId="0" applyNumberFormat="1" applyFont="1" applyFill="1" applyBorder="1" applyAlignment="1">
      <alignment vertical="center"/>
    </xf>
    <xf numFmtId="177" fontId="3" fillId="0" borderId="0" xfId="0" applyNumberFormat="1" applyFont="1" applyFill="1" applyBorder="1" applyAlignment="1">
      <alignment vertical="center"/>
    </xf>
    <xf numFmtId="177" fontId="2" fillId="2" borderId="0" xfId="0" applyNumberFormat="1" applyFont="1" applyFill="1" applyBorder="1" applyAlignment="1">
      <alignment vertical="center"/>
    </xf>
    <xf numFmtId="177" fontId="4" fillId="0" borderId="0" xfId="0" applyNumberFormat="1" applyFont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178" fontId="2" fillId="0" borderId="1" xfId="0" applyNumberFormat="1" applyFont="1" applyBorder="1" applyAlignment="1">
      <alignment vertical="center"/>
    </xf>
    <xf numFmtId="178" fontId="2" fillId="0" borderId="2" xfId="0" applyNumberFormat="1" applyFont="1" applyBorder="1" applyAlignment="1">
      <alignment vertical="center"/>
    </xf>
    <xf numFmtId="49" fontId="3" fillId="0" borderId="0" xfId="0" applyNumberFormat="1" applyFont="1" applyFill="1" applyBorder="1" applyAlignment="1">
      <alignment horizontal="right" vertical="center"/>
    </xf>
    <xf numFmtId="49" fontId="2" fillId="0" borderId="0" xfId="0" applyNumberFormat="1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right" vertical="center"/>
    </xf>
    <xf numFmtId="49" fontId="0" fillId="0" borderId="0" xfId="0" applyNumberFormat="1" applyBorder="1">
      <alignment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49" fontId="0" fillId="0" borderId="0" xfId="0" applyNumberFormat="1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horizontal="right" vertical="center"/>
    </xf>
    <xf numFmtId="49" fontId="5" fillId="0" borderId="0" xfId="0" applyNumberFormat="1" applyFont="1" applyBorder="1">
      <alignment vertical="center"/>
    </xf>
    <xf numFmtId="49" fontId="5" fillId="0" borderId="0" xfId="0" applyNumberFormat="1" applyFont="1" applyBorder="1" applyAlignment="1">
      <alignment horizontal="right" vertical="center"/>
    </xf>
    <xf numFmtId="0" fontId="0" fillId="0" borderId="0" xfId="0" applyNumberFormat="1" applyFont="1">
      <alignment vertical="center"/>
    </xf>
    <xf numFmtId="0" fontId="5" fillId="0" borderId="0" xfId="0" applyNumberFormat="1" applyFont="1" applyAlignment="1">
      <alignment horizontal="right" vertical="center"/>
    </xf>
    <xf numFmtId="0" fontId="5" fillId="0" borderId="0" xfId="0" applyNumberFormat="1" applyFont="1" applyBorder="1" applyAlignment="1">
      <alignment horizontal="right" vertical="center"/>
    </xf>
    <xf numFmtId="0" fontId="5" fillId="0" borderId="0" xfId="0" applyNumberFormat="1" applyFont="1">
      <alignment vertical="center"/>
    </xf>
    <xf numFmtId="0" fontId="5" fillId="0" borderId="0" xfId="0" applyNumberFormat="1" applyFont="1" applyBorder="1">
      <alignment vertical="center"/>
    </xf>
    <xf numFmtId="0" fontId="5" fillId="0" borderId="0" xfId="0" applyFont="1">
      <alignment vertical="center"/>
    </xf>
    <xf numFmtId="0" fontId="2" fillId="3" borderId="0" xfId="0" applyNumberFormat="1" applyFont="1" applyFill="1" applyAlignment="1">
      <alignment vertical="center"/>
    </xf>
    <xf numFmtId="0" fontId="0" fillId="0" borderId="0" xfId="0">
      <alignment vertical="center"/>
    </xf>
    <xf numFmtId="0" fontId="6" fillId="4" borderId="4" xfId="0" applyFont="1" applyFill="1" applyBorder="1">
      <alignment vertical="center"/>
    </xf>
    <xf numFmtId="9" fontId="0" fillId="0" borderId="0" xfId="0" applyNumberFormat="1">
      <alignment vertical="center"/>
    </xf>
    <xf numFmtId="0" fontId="6" fillId="4" borderId="5" xfId="0" applyFont="1" applyFill="1" applyBorder="1">
      <alignment vertical="center"/>
    </xf>
    <xf numFmtId="0" fontId="6" fillId="4" borderId="6" xfId="0" applyFont="1" applyFill="1" applyBorder="1">
      <alignment vertical="center"/>
    </xf>
    <xf numFmtId="0" fontId="0" fillId="5" borderId="7" xfId="0" applyFont="1" applyFill="1" applyBorder="1">
      <alignment vertical="center"/>
    </xf>
    <xf numFmtId="0" fontId="0" fillId="5" borderId="8" xfId="0" applyFont="1" applyFill="1" applyBorder="1">
      <alignment vertical="center"/>
    </xf>
    <xf numFmtId="0" fontId="0" fillId="6" borderId="7" xfId="0" applyFont="1" applyFill="1" applyBorder="1">
      <alignment vertical="center"/>
    </xf>
    <xf numFmtId="0" fontId="0" fillId="6" borderId="8" xfId="0" applyFont="1" applyFill="1" applyBorder="1">
      <alignment vertical="center"/>
    </xf>
    <xf numFmtId="0" fontId="0" fillId="5" borderId="9" xfId="0" applyFont="1" applyFill="1" applyBorder="1">
      <alignment vertical="center"/>
    </xf>
    <xf numFmtId="0" fontId="0" fillId="5" borderId="10" xfId="0" applyFont="1" applyFill="1" applyBorder="1">
      <alignment vertical="center"/>
    </xf>
    <xf numFmtId="10" fontId="0" fillId="0" borderId="0" xfId="0" applyNumberFormat="1">
      <alignment vertical="center"/>
    </xf>
    <xf numFmtId="10" fontId="0" fillId="7" borderId="0" xfId="0" applyNumberFormat="1" applyFill="1">
      <alignment vertical="center"/>
    </xf>
    <xf numFmtId="9" fontId="0" fillId="7" borderId="0" xfId="0" applyNumberFormat="1" applyFill="1">
      <alignment vertical="center"/>
    </xf>
    <xf numFmtId="10" fontId="0" fillId="8" borderId="0" xfId="0" applyNumberFormat="1" applyFill="1">
      <alignment vertical="center"/>
    </xf>
    <xf numFmtId="9" fontId="0" fillId="8" borderId="0" xfId="0" applyNumberFormat="1" applyFill="1">
      <alignment vertical="center"/>
    </xf>
    <xf numFmtId="0" fontId="7" fillId="9" borderId="11" xfId="0" applyFont="1" applyFill="1" applyBorder="1" applyAlignment="1">
      <alignment horizontal="justify" vertical="center" wrapText="1"/>
    </xf>
    <xf numFmtId="0" fontId="7" fillId="9" borderId="12" xfId="0" applyFont="1" applyFill="1" applyBorder="1" applyAlignment="1">
      <alignment horizontal="justify" vertical="center" wrapText="1"/>
    </xf>
    <xf numFmtId="179" fontId="0" fillId="0" borderId="0" xfId="0" applyNumberFormat="1">
      <alignment vertical="center"/>
    </xf>
    <xf numFmtId="0" fontId="0" fillId="7" borderId="0" xfId="0" applyNumberFormat="1" applyFill="1">
      <alignment vertical="center"/>
    </xf>
    <xf numFmtId="0" fontId="2" fillId="3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176" fontId="2" fillId="3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176" fontId="2" fillId="3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176" fontId="2" fillId="3" borderId="0" xfId="0" applyNumberFormat="1" applyFont="1" applyFill="1" applyAlignment="1">
      <alignment vertical="center"/>
    </xf>
    <xf numFmtId="0" fontId="2" fillId="3" borderId="0" xfId="0" applyNumberFormat="1" applyFont="1" applyFill="1" applyAlignment="1">
      <alignment vertical="center"/>
    </xf>
    <xf numFmtId="176" fontId="2" fillId="3" borderId="0" xfId="0" applyNumberFormat="1" applyFont="1" applyFill="1" applyAlignment="1">
      <alignment vertical="center"/>
    </xf>
    <xf numFmtId="0" fontId="0" fillId="0" borderId="0" xfId="0" applyFill="1">
      <alignment vertical="center"/>
    </xf>
    <xf numFmtId="49" fontId="5" fillId="0" borderId="0" xfId="0" applyNumberFormat="1" applyFont="1">
      <alignment vertical="center"/>
    </xf>
    <xf numFmtId="0" fontId="0" fillId="0" borderId="0" xfId="0" applyFill="1" applyBorder="1">
      <alignment vertical="center"/>
    </xf>
    <xf numFmtId="0" fontId="2" fillId="3" borderId="0" xfId="0" applyNumberFormat="1" applyFont="1" applyFill="1" applyBorder="1" applyAlignment="1">
      <alignment vertical="center"/>
    </xf>
    <xf numFmtId="49" fontId="5" fillId="6" borderId="8" xfId="0" applyNumberFormat="1" applyFont="1" applyFill="1" applyBorder="1">
      <alignment vertical="center"/>
    </xf>
    <xf numFmtId="0" fontId="5" fillId="6" borderId="8" xfId="0" applyNumberFormat="1" applyFont="1" applyFill="1" applyBorder="1" applyAlignment="1">
      <alignment horizontal="right" vertical="center"/>
    </xf>
    <xf numFmtId="49" fontId="5" fillId="6" borderId="8" xfId="0" applyNumberFormat="1" applyFont="1" applyFill="1" applyBorder="1" applyAlignment="1">
      <alignment horizontal="right" vertical="center"/>
    </xf>
    <xf numFmtId="49" fontId="5" fillId="6" borderId="13" xfId="0" applyNumberFormat="1" applyFont="1" applyFill="1" applyBorder="1">
      <alignment vertical="center"/>
    </xf>
    <xf numFmtId="49" fontId="5" fillId="5" borderId="10" xfId="0" applyNumberFormat="1" applyFont="1" applyFill="1" applyBorder="1">
      <alignment vertical="center"/>
    </xf>
    <xf numFmtId="0" fontId="5" fillId="5" borderId="10" xfId="0" applyNumberFormat="1" applyFont="1" applyFill="1" applyBorder="1" applyAlignment="1">
      <alignment horizontal="right" vertical="center"/>
    </xf>
    <xf numFmtId="49" fontId="5" fillId="5" borderId="10" xfId="0" applyNumberFormat="1" applyFont="1" applyFill="1" applyBorder="1" applyAlignment="1">
      <alignment horizontal="right" vertical="center"/>
    </xf>
    <xf numFmtId="49" fontId="5" fillId="5" borderId="0" xfId="0" applyNumberFormat="1" applyFont="1" applyFill="1" applyBorder="1">
      <alignment vertical="center"/>
    </xf>
  </cellXfs>
  <cellStyles count="1">
    <cellStyle name="표준" xfId="0" builtinId="0"/>
  </cellStyles>
  <dxfs count="5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rgb="FF000000"/>
        <name val="맑은 고딕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0" formatCode="General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  <alignment horizontal="right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font>
        <strike val="0"/>
        <outline val="0"/>
        <shadow val="0"/>
        <u val="none"/>
        <vertAlign val="baseline"/>
        <sz val="11"/>
        <color theme="1"/>
        <name val="맑은 고딕"/>
        <scheme val="minor"/>
      </font>
      <numFmt numFmtId="30" formatCode="@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맑은 고딕"/>
        <scheme val="major"/>
      </font>
      <numFmt numFmtId="0" formatCode="General"/>
      <fill>
        <patternFill patternType="solid">
          <fgColor indexed="64"/>
          <bgColor theme="9" tint="0.39997558519241921"/>
        </patternFill>
      </fill>
      <alignment horizontal="general" vertical="center" textRotation="0" wrapText="0" indent="0" relativeIndent="0" justifyLastLine="0" shrinkToFit="0" mergeCell="0" readingOrder="0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right" vertical="center" textRotation="0" wrapText="0" indent="0" relativeIndent="255" justifyLastLine="0" shrinkToFit="0" mergeCell="0" readingOrder="0"/>
    </dxf>
    <dxf>
      <numFmt numFmtId="0" formatCode="General"/>
      <alignment horizontal="right" vertical="center" textRotation="0" wrapText="0" indent="0" relativeIndent="0" justifyLastLine="0" shrinkToFit="0" mergeCell="0" readingOrder="0"/>
    </dxf>
    <dxf>
      <numFmt numFmtId="0" formatCode="General"/>
      <alignment horizontal="right" vertical="center" textRotation="0" wrapText="0" indent="0" relativeIndent="255" justifyLastLine="0" shrinkToFit="0" mergeCell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4">
    <xsd:schema xmlns:xsd="http://www.w3.org/2001/XMLSchema" xmlns="">
      <xsd:element nillable="true" name="BonusList">
        <xsd:complexType>
          <xsd:sequence minOccurs="0">
            <xsd:element minOccurs="0" maxOccurs="unbounded" nillable="true" name="Bonus" form="unqualified">
              <xsd:complexType>
                <xsd:attribute name="group" form="unqualified" type="xsd:string"/>
                <xsd:attribute name="target" form="unqualified" type="xsd:string"/>
                <xsd:attribute name="attribute" form="unqualified" type="xsd:string"/>
                <xsd:attribute name="value" form="unqualified" type="xsd:integer"/>
                <xsd:attribute name="stringvalue" form="unqualified" type="xsd:string"/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Researches">
        <xsd:complexType>
          <xsd:sequence minOccurs="0">
            <xsd:element minOccurs="0" maxOccurs="unbounded" nillable="true" name="Research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Price" form="unqualified">
                    <xsd:complexType>
                      <xsd:attribute name="level" form="unqualified" type="xsd:integer"/>
                      <xsd:attribute name="baselevel" form="unqualified" type="xsd:integer"/>
                      <xsd:attribute name="baseprice" form="unqualified" type="xsd:integer"/>
                    </xsd:complexType>
                  </xsd:element>
                  <xsd:element minOccurs="0" nillable="true" name="PriceOverTime" form="unqualified">
                    <xsd:complexType>
                      <xsd:attribute name="rate" form="unqualified" type="xsd:integer"/>
                      <xsd:attribute name="basetime" form="unqualified" type="xsd:integer"/>
                    </xsd:complexType>
                  </xsd:element>
                  <xsd:element minOccurs="0" nillable="true" name="BonusList" form="unqualified">
                    <xsd:complexType>
                      <xsd:attribute name="groupid" form="unqualified" type="xsd:string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requirelevel" form="unqualified" type="xsd:integer"/>
              </xsd:complexType>
            </xsd:element>
          </xsd:sequence>
        </xsd:complexType>
      </xsd:element>
    </xsd:schema>
  </Schema>
  <Schema ID="Schema8">
    <xsd:schema xmlns:xsd="http://www.w3.org/2001/XMLSchema" xmlns="">
      <xsd:element nillable="true" name="Talents">
        <xsd:complexType>
          <xsd:sequence minOccurs="0">
            <xsd:element minOccurs="0" maxOccurs="unbounded" nillable="true" name="Talent" form="unqualified">
              <xsd:complexType>
                <xsd:sequence minOccurs="0">
                  <xsd:element minOccurs="0" nillable="true" name="Info" form="unqualified">
                    <xsd:complexType>
                      <xsd:attribute name="icon" form="unqualified" type="xsd:string"/>
                      <xsd:attribute name="subicon" form="unqualified" type="xsd:string"/>
                      <xsd:attribute name="name" form="unqualified" type="xsd:string"/>
                      <xsd:attribute name="description" form="unqualified" type="xsd:string"/>
                    </xsd:complexType>
                  </xsd:element>
                  <xsd:element minOccurs="0" nillable="true" name="Rate" form="unqualified">
                    <xsd:complexType>
                      <xsd:attribute name="rate" form="unqualified" type="xsd:integer"/>
                      <xsd:attribute name="absrate" form="unqualified" type="xsd:integer"/>
                    </xsd:complexType>
                  </xsd:element>
                  <xsd:element minOccurs="0" nillable="true" name="Bonus" form="unqualified">
                    <xsd:complexType>
                      <xsd:attribute name="target" form="unqualified" type="xsd:string"/>
                      <xsd:attribute name="attribute" form="unqualified" type="xsd:string"/>
                      <xsd:attribute name="value" form="unqualified" type="xsd:integer"/>
                    </xsd:complexType>
                  </xsd:element>
                </xsd:sequence>
                <xsd:attribute name="id" form="unqualified" type="xsd:string"/>
                <xsd:attribute name="requireid" form="unqualified" type="xsd:string"/>
                <xsd:attribute name="type" form="unqualified" type="xsd:string"/>
                <xsd:attribute name="maxlevelper10" form="unqualified" type="xsd:integer"/>
              </xsd:complexType>
            </xsd:element>
          </xsd:sequence>
        </xsd:complexType>
      </xsd:element>
    </xsd:schema>
  </Schema>
  <Schema ID="Schema7">
    <xsd:schema xmlns:xsd="http://www.w3.org/2001/XMLSchema" xmlns="">
      <xsd:element nillable="true" name="Elementals">
        <xsd:complexType>
          <xsd:sequence minOccurs="0">
            <xsd:element minOccurs="0" maxOccurs="unbounded" nillable="true" name="Elemental" form="unqualified">
              <xsd:complexType>
                <xsd:attribute name="id" form="unqualified" type="xsd:string"/>
                <xsd:attribute name="name" form="unqualified" type="xsd:string"/>
                <xsd:attribute name="basecastintervalxk" form="unqualified" type="xsd:integer"/>
                <xsd:attribute name="basedps" form="unqualified" type="xsd:integer"/>
                <xsd:attribute name="baseexp" form="unqualified" type="xsd:integer"/>
                <xsd:attribute name="prefab" form="unqualified" type="xsd:string"/>
                <xsd:attribute name="skillprefab" form="unqualified" type="xsd:string"/>
                <xsd:attribute name="baseskillratexk" form="unqualified" type="xsd:integer"/>
                <xsd:attribute name="baseskilldamagexh" form="unqualified" type="xsd:integer"/>
              </xsd:complexType>
            </xsd:element>
          </xsd:sequence>
        </xsd:complexType>
      </xsd:element>
    </xsd:schema>
  </Schema>
  <Map ID="4" Name="BonusList_맵" RootElement="BonusList" SchemaID="Schema4" ShowImportExportValidationErrors="false" AutoFit="true" Append="false" PreserveSortAFLayout="true" PreserveFormat="true">
    <DataBinding FileBinding="true" ConnectionID="2" DataBindingLoadMode="1"/>
  </Map>
  <Map ID="16" Name="Elementals_맵" RootElement="Elementals" SchemaID="Schema7" ShowImportExportValidationErrors="false" AutoFit="true" Append="false" PreserveSortAFLayout="true" PreserveFormat="true">
    <DataBinding FileBinding="true" ConnectionID="5" DataBindingLoadMode="1"/>
  </Map>
  <Map ID="10" Name="Researches_맵" RootElement="Researches" SchemaID="Schema6" ShowImportExportValidationErrors="false" AutoFit="true" Append="false" PreserveSortAFLayout="true" PreserveFormat="true">
    <DataBinding FileBinding="true" ConnectionID="11" DataBindingLoadMode="1"/>
  </Map>
  <Map ID="12" Name="Talents_맵" RootElement="Talents" SchemaID="Schema8" ShowImportExportValidationErrors="false" AutoFit="true" Append="false" PreserveSortAFLayout="true" PreserveFormat="true">
    <DataBinding FileBinding="true" ConnectionID="13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표28_245" displayName="표28_245" ref="A1:M50" tableType="xml" totalsRowShown="0" headerRowDxfId="2" dataDxfId="1" connectionId="13">
  <autoFilter ref="A1:M50">
    <filterColumn colId="1"/>
    <filterColumn colId="5"/>
    <filterColumn colId="12"/>
  </autoFilter>
  <tableColumns count="13">
    <tableColumn id="1" uniqueName="id" name="id" dataDxfId="13">
      <xmlColumnPr mapId="12" xpath="/Talents/Talent/@id" xmlDataType="string"/>
    </tableColumn>
    <tableColumn id="15" uniqueName="15" name="group" dataDxfId="0"/>
    <tableColumn id="5" uniqueName="name" name="name" dataCellStyle="표준">
      <calculatedColumnFormula>CONCATENATE("@S",표28_245[[#This Row],[id]],"N@")</calculatedColumnFormula>
      <xmlColumnPr mapId="12" xpath="/Talents/Talent/Info/@name" xmlDataType="string"/>
    </tableColumn>
    <tableColumn id="2" uniqueName="requireid" name="requireid" dataDxfId="12">
      <xmlColumnPr mapId="12" xpath="/Talents/Talent/@requireid" xmlDataType="string"/>
    </tableColumn>
    <tableColumn id="4" uniqueName="icon" name="icon" dataDxfId="11">
      <xmlColumnPr mapId="12" xpath="/Talents/Talent/Info/@icon" xmlDataType="string"/>
    </tableColumn>
    <tableColumn id="14" uniqueName="14" name="icontext" dataDxfId="10"/>
    <tableColumn id="13" uniqueName="subicon" name="subicon" dataDxfId="9">
      <xmlColumnPr mapId="12" xpath="/Talents/Talent/Info/@subicon" xmlDataType="string"/>
    </tableColumn>
    <tableColumn id="6" uniqueName="description" name="descrption" dataDxfId="8">
      <calculatedColumnFormula>CONCATENATE("@S",표28_245[[#This Row],[id]],"D@")</calculatedColumnFormula>
      <xmlColumnPr mapId="12" xpath="/Talents/Talent/Info/@description" xmlDataType="string"/>
    </tableColumn>
    <tableColumn id="7" uniqueName="type" name="stack" dataDxfId="7">
      <xmlColumnPr mapId="12" xpath="/Talents/Talent/@type" xmlDataType="string"/>
    </tableColumn>
    <tableColumn id="8" uniqueName="rate" name="rate" dataDxfId="6">
      <xmlColumnPr mapId="12" xpath="/Talents/Talent/Rate/@rate" xmlDataType="integer"/>
    </tableColumn>
    <tableColumn id="10" uniqueName="target" name="target" dataDxfId="5">
      <xmlColumnPr mapId="12" xpath="/Talents/Talent/Bonus/@target" xmlDataType="string"/>
    </tableColumn>
    <tableColumn id="11" uniqueName="attribute" name="attribute" dataDxfId="4">
      <xmlColumnPr mapId="12" xpath="/Talents/Talent/Bonus/@attribute" xmlDataType="string"/>
    </tableColumn>
    <tableColumn id="3" uniqueName="value" name="value" dataDxfId="3">
      <xmlColumnPr mapId="12" xpath="/Talents/Talent/Bonus/@value" xmlDataType="integer"/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표28_2" displayName="표28_2" ref="A1:M30" tableType="xml" totalsRowShown="0" headerRowDxfId="54" dataDxfId="53" connectionId="11">
  <autoFilter ref="A1:M30">
    <filterColumn colId="4"/>
    <filterColumn colId="9"/>
    <filterColumn colId="11"/>
    <filterColumn colId="12"/>
  </autoFilter>
  <tableColumns count="13">
    <tableColumn id="1" uniqueName="id" name="id" dataDxfId="52">
      <xmlColumnPr mapId="10" xpath="/Researches/Research/@id" xmlDataType="string"/>
    </tableColumn>
    <tableColumn id="2" uniqueName="requireid" name="requireid" dataDxfId="51">
      <xmlColumnPr mapId="10" xpath="/Researches/Research/@requireid" xmlDataType="string"/>
    </tableColumn>
    <tableColumn id="3" uniqueName="requirelevel" name="requirelevel" dataDxfId="50">
      <xmlColumnPr mapId="10" xpath="/Researches/Research/@requirelevel" xmlDataType="integer"/>
    </tableColumn>
    <tableColumn id="4" uniqueName="icon" name="icon" dataDxfId="49">
      <xmlColumnPr mapId="10" xpath="/Researches/Research/Info/@icon" xmlDataType="string"/>
    </tableColumn>
    <tableColumn id="13" uniqueName="subicon" name="subicon" dataDxfId="48">
      <xmlColumnPr mapId="10" xpath="/Researches/Research/Info/@subicon" xmlDataType="string"/>
    </tableColumn>
    <tableColumn id="5" uniqueName="name" name="name" dataDxfId="47">
      <calculatedColumnFormula>CONCATENATE("@S",표28_2[[#This Row],[id]],"N@")</calculatedColumnFormula>
      <xmlColumnPr mapId="10" xpath="/Researches/Research/Info/@name" xmlDataType="string"/>
    </tableColumn>
    <tableColumn id="6" uniqueName="description" name="descrption" dataDxfId="46">
      <calculatedColumnFormula>CONCATENATE("@S",표28_2[[#This Row],[id]],"D@")</calculatedColumnFormula>
      <xmlColumnPr mapId="10" xpath="/Researches/Research/Info/@description" xmlDataType="string"/>
    </tableColumn>
    <tableColumn id="7" uniqueName="level" name="level" dataDxfId="45">
      <xmlColumnPr mapId="10" xpath="/Researches/Research/Price/@level" xmlDataType="integer"/>
    </tableColumn>
    <tableColumn id="8" uniqueName="baselevel" name="baselevel" dataDxfId="44">
      <xmlColumnPr mapId="10" xpath="/Researches/Research/Price/@baselevel" xmlDataType="integer"/>
    </tableColumn>
    <tableColumn id="12" uniqueName="baseprice" name="baseprice" dataDxfId="43">
      <xmlColumnPr mapId="10" xpath="/Researches/Research/Price/@baseprice" xmlDataType="integer"/>
    </tableColumn>
    <tableColumn id="9" uniqueName="rate" name="POTPercent" dataDxfId="42">
      <xmlColumnPr mapId="10" xpath="/Researches/Research/PriceOverTime/@rate" xmlDataType="integer"/>
    </tableColumn>
    <tableColumn id="10" uniqueName="basetime" name="baseTime" dataDxfId="41">
      <xmlColumnPr mapId="10" xpath="/Researches/Research/PriceOverTime/@basetime" xmlDataType="integer"/>
    </tableColumn>
    <tableColumn id="11" uniqueName="groupid" name="groupid" dataDxfId="40">
      <calculatedColumnFormula>CONCATENATE("B",표28_2[[#This Row],[id]])</calculatedColumnFormula>
      <xmlColumnPr mapId="10" xpath="/Researches/Research/BonusList/@groupid" xmlDataType="string"/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표29_3" displayName="표29_3" ref="O1:S30" tableType="xml" totalsRowShown="0" headerRowDxfId="39" dataDxfId="38" connectionId="2">
  <autoFilter ref="O1:S30"/>
  <tableColumns count="5">
    <tableColumn id="1" uniqueName="group" name="group" dataDxfId="37">
      <calculatedColumnFormula>표28_2[[#This Row],[groupid]]</calculatedColumnFormula>
      <xmlColumnPr mapId="4" xpath="/BonusList/Bonus/@group" xmlDataType="string"/>
    </tableColumn>
    <tableColumn id="2" uniqueName="target" name="target" dataDxfId="36">
      <xmlColumnPr mapId="4" xpath="/BonusList/Bonus/@target" xmlDataType="string"/>
    </tableColumn>
    <tableColumn id="3" uniqueName="attribute" name="attribute" dataDxfId="35">
      <xmlColumnPr mapId="4" xpath="/BonusList/Bonus/@attribute" xmlDataType="string"/>
    </tableColumn>
    <tableColumn id="4" uniqueName="value" name="value" dataDxfId="34">
      <xmlColumnPr mapId="4" xpath="/BonusList/Bonus/@value" xmlDataType="integer"/>
    </tableColumn>
    <tableColumn id="5" uniqueName="stringvalue" name="stringvalue" dataDxfId="33">
      <xmlColumnPr mapId="4" xpath="/BonusList/Bonus/@stringvalue" xmlDataType="string"/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0" name="표30" displayName="표30" ref="A1:I10" tableType="xml" totalsRowShown="0" connectionId="5">
  <autoFilter ref="A1:I10">
    <filterColumn colId="5"/>
    <filterColumn colId="6"/>
    <filterColumn colId="7"/>
    <filterColumn colId="8"/>
  </autoFilter>
  <tableColumns count="9">
    <tableColumn id="1" uniqueName="id" name="id">
      <xmlColumnPr mapId="16" xpath="/Elementals/Elemental/@id" xmlDataType="string"/>
    </tableColumn>
    <tableColumn id="2" uniqueName="name" name="name">
      <calculatedColumnFormula>CONCATENATE("$",표30[[#This Row],[id]],"$")</calculatedColumnFormula>
      <xmlColumnPr mapId="16" xpath="/Elementals/Elemental/@name" xmlDataType="string"/>
    </tableColumn>
    <tableColumn id="3" uniqueName="basecastintervalxk" name="basecastintervalxk">
      <xmlColumnPr mapId="16" xpath="/Elementals/Elemental/@basecastintervalxk" xmlDataType="integer"/>
    </tableColumn>
    <tableColumn id="4" uniqueName="basedps" name="basedps" dataDxfId="32">
      <xmlColumnPr mapId="16" xpath="/Elementals/Elemental/@basedps" xmlDataType="integer"/>
    </tableColumn>
    <tableColumn id="5" uniqueName="baseexp" name="baseexp" dataDxfId="31">
      <xmlColumnPr mapId="16" xpath="/Elementals/Elemental/@baseexp" xmlDataType="integer"/>
    </tableColumn>
    <tableColumn id="6" uniqueName="prefab" name="prefab">
      <xmlColumnPr mapId="16" xpath="/Elementals/Elemental/@prefab" xmlDataType="string"/>
    </tableColumn>
    <tableColumn id="7" uniqueName="skillprefab" name="skillprefab">
      <calculatedColumnFormula>CONCATENATE("prefabs/Projectile/",표30[[#This Row],[id]],"_skill")</calculatedColumnFormula>
      <xmlColumnPr mapId="16" xpath="/Elementals/Elemental/@skillprefab" xmlDataType="string"/>
    </tableColumn>
    <tableColumn id="8" uniqueName="baseskillratexk" name="baseskillratexk">
      <xmlColumnPr mapId="16" xpath="/Elementals/Elemental/@baseskillratexk" xmlDataType="integer"/>
    </tableColumn>
    <tableColumn id="9" uniqueName="baseskilldamagexh" name="baseskilldamagexh" dataDxfId="30">
      <xmlColumnPr mapId="16" xpath="/Elementals/Elemental/@baseskilldamagexh" xmlDataType="integer"/>
    </tableColumn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3" name="표28_24" displayName="표28_24" ref="A1:M18" tableType="xml" totalsRowShown="0" headerRowDxfId="29" dataDxfId="28" connectionId="13">
  <autoFilter ref="A1:M18">
    <filterColumn colId="12"/>
  </autoFilter>
  <tableColumns count="13">
    <tableColumn id="1" uniqueName="id" name="id" dataDxfId="27">
      <xmlColumnPr mapId="12" xpath="/Talents/Talent/@id" xmlDataType="string"/>
    </tableColumn>
    <tableColumn id="2" uniqueName="requireid" name="requireid" dataDxfId="26">
      <xmlColumnPr mapId="12" xpath="/Talents/Talent/@requireid" xmlDataType="string"/>
    </tableColumn>
    <tableColumn id="7" uniqueName="type" name="type" dataDxfId="25">
      <xmlColumnPr mapId="12" xpath="/Talents/Talent/@type" xmlDataType="string"/>
    </tableColumn>
    <tableColumn id="9" uniqueName="maxlevelper10" name="maxlevelper10" dataDxfId="24">
      <xmlColumnPr mapId="12" xpath="/Talents/Talent/@maxlevelper10" xmlDataType="integer"/>
    </tableColumn>
    <tableColumn id="4" uniqueName="icon" name="icon" dataDxfId="23">
      <xmlColumnPr mapId="12" xpath="/Talents/Talent/Info/@icon" xmlDataType="string"/>
    </tableColumn>
    <tableColumn id="13" uniqueName="subicon" name="subicon" dataDxfId="22">
      <xmlColumnPr mapId="12" xpath="/Talents/Talent/Info/@subicon" xmlDataType="string"/>
    </tableColumn>
    <tableColumn id="5" uniqueName="name" name="name" dataDxfId="21">
      <calculatedColumnFormula>CONCATENATE("@S",표28_24[[#This Row],[id]],"N@")</calculatedColumnFormula>
      <xmlColumnPr mapId="12" xpath="/Talents/Talent/Info/@name" xmlDataType="string"/>
    </tableColumn>
    <tableColumn id="6" uniqueName="description" name="descrption" dataDxfId="20">
      <calculatedColumnFormula>CONCATENATE("@S",표28_24[[#This Row],[id]],"D@")</calculatedColumnFormula>
      <xmlColumnPr mapId="12" xpath="/Talents/Talent/Info/@description" xmlDataType="string"/>
    </tableColumn>
    <tableColumn id="8" uniqueName="rate" name="rate" dataDxfId="19">
      <xmlColumnPr mapId="12" xpath="/Talents/Talent/Rate/@rate" xmlDataType="integer"/>
    </tableColumn>
    <tableColumn id="12" uniqueName="absrate" name="absrate" dataDxfId="18">
      <xmlColumnPr mapId="12" xpath="/Talents/Talent/Rate/@absrate" xmlDataType="integer"/>
    </tableColumn>
    <tableColumn id="10" uniqueName="target" name="target" dataDxfId="17">
      <xmlColumnPr mapId="12" xpath="/Talents/Talent/Bonus/@target" xmlDataType="string"/>
    </tableColumn>
    <tableColumn id="11" uniqueName="attribute" name="attribute" dataDxfId="16">
      <xmlColumnPr mapId="12" xpath="/Talents/Talent/Bonus/@attribute" xmlDataType="string"/>
    </tableColumn>
    <tableColumn id="3" uniqueName="value" name="value" dataDxfId="15">
      <xmlColumnPr mapId="12" xpath="/Talents/Talent/Bonus/@value" xmlDataType="integer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0"/>
  <sheetViews>
    <sheetView tabSelected="1" workbookViewId="0">
      <selection activeCell="H14" sqref="H14"/>
    </sheetView>
  </sheetViews>
  <sheetFormatPr defaultRowHeight="16.5"/>
  <cols>
    <col min="1" max="1" width="5.375" style="39" bestFit="1" customWidth="1"/>
    <col min="2" max="2" width="9.25" style="39" customWidth="1"/>
    <col min="3" max="3" width="19.125" style="39" customWidth="1"/>
    <col min="4" max="4" width="11.625" style="39" bestFit="1" customWidth="1"/>
    <col min="7" max="7" width="9.125" style="39" customWidth="1"/>
    <col min="8" max="8" width="40.375" customWidth="1"/>
    <col min="9" max="9" width="18.125" customWidth="1"/>
    <col min="10" max="10" width="12.125" style="39" customWidth="1"/>
    <col min="12" max="12" width="9.875" style="39" bestFit="1" customWidth="1"/>
    <col min="13" max="13" width="17.5" style="39" customWidth="1"/>
    <col min="14" max="14" width="16.375" style="39" customWidth="1"/>
    <col min="15" max="15" width="17.75" style="39" customWidth="1"/>
    <col min="16" max="16" width="19.375" style="39" customWidth="1"/>
    <col min="17" max="17" width="9" style="39"/>
    <col min="18" max="18" width="15.75" style="39" customWidth="1"/>
    <col min="19" max="16384" width="9" style="39"/>
  </cols>
  <sheetData>
    <row r="1" spans="1:15">
      <c r="A1" s="27" t="s">
        <v>28</v>
      </c>
      <c r="B1" s="1" t="s">
        <v>472</v>
      </c>
      <c r="C1" s="39" t="s">
        <v>10</v>
      </c>
      <c r="D1" s="27" t="s">
        <v>126</v>
      </c>
      <c r="E1" s="27" t="s">
        <v>128</v>
      </c>
      <c r="F1" s="1" t="s">
        <v>321</v>
      </c>
      <c r="G1" s="27" t="s">
        <v>98</v>
      </c>
      <c r="H1" s="27" t="s">
        <v>131</v>
      </c>
      <c r="I1" s="28" t="s">
        <v>320</v>
      </c>
      <c r="J1" s="27" t="s">
        <v>123</v>
      </c>
      <c r="K1" s="27" t="s">
        <v>13</v>
      </c>
      <c r="L1" s="27" t="s">
        <v>14</v>
      </c>
      <c r="M1" s="27" t="s">
        <v>15</v>
      </c>
    </row>
    <row r="2" spans="1:15">
      <c r="A2" s="69" t="s">
        <v>303</v>
      </c>
      <c r="B2" s="69" t="s">
        <v>175</v>
      </c>
      <c r="C2" s="68" t="s">
        <v>324</v>
      </c>
      <c r="D2" s="27" t="s">
        <v>17</v>
      </c>
      <c r="E2" s="69" t="s">
        <v>339</v>
      </c>
      <c r="F2" s="69"/>
      <c r="G2" s="69"/>
      <c r="H2" s="1" t="s">
        <v>360</v>
      </c>
      <c r="I2" s="33">
        <v>0</v>
      </c>
      <c r="J2" s="29" t="s">
        <v>470</v>
      </c>
      <c r="K2" s="69" t="s">
        <v>346</v>
      </c>
      <c r="L2" s="30" t="s">
        <v>349</v>
      </c>
      <c r="M2" s="69">
        <v>1</v>
      </c>
    </row>
    <row r="3" spans="1:15">
      <c r="A3" s="69" t="s">
        <v>304</v>
      </c>
      <c r="B3" s="69" t="s">
        <v>473</v>
      </c>
      <c r="C3" s="39" t="s">
        <v>326</v>
      </c>
      <c r="D3" s="27" t="s">
        <v>17</v>
      </c>
      <c r="E3" s="1" t="s">
        <v>330</v>
      </c>
      <c r="F3" s="27"/>
      <c r="G3" s="27"/>
      <c r="H3" s="1" t="s">
        <v>359</v>
      </c>
      <c r="I3" s="32">
        <v>0</v>
      </c>
      <c r="J3" s="33">
        <v>300</v>
      </c>
      <c r="K3" s="1" t="s">
        <v>110</v>
      </c>
      <c r="L3" s="30" t="s">
        <v>120</v>
      </c>
      <c r="M3" s="32">
        <v>1000</v>
      </c>
      <c r="N3" s="39" t="s">
        <v>431</v>
      </c>
    </row>
    <row r="4" spans="1:15">
      <c r="A4" s="69" t="s">
        <v>305</v>
      </c>
      <c r="B4" s="69" t="s">
        <v>473</v>
      </c>
      <c r="C4" s="39" t="s">
        <v>326</v>
      </c>
      <c r="D4" s="27" t="s">
        <v>17</v>
      </c>
      <c r="E4" s="1" t="s">
        <v>330</v>
      </c>
      <c r="F4" s="27"/>
      <c r="G4" s="27"/>
      <c r="H4" s="1" t="s">
        <v>359</v>
      </c>
      <c r="I4" s="32">
        <v>0</v>
      </c>
      <c r="J4" s="33">
        <v>200</v>
      </c>
      <c r="K4" s="1" t="s">
        <v>110</v>
      </c>
      <c r="L4" s="30" t="s">
        <v>120</v>
      </c>
      <c r="M4" s="32">
        <v>2000</v>
      </c>
      <c r="N4" s="39" t="s">
        <v>432</v>
      </c>
    </row>
    <row r="5" spans="1:15">
      <c r="A5" s="69" t="s">
        <v>306</v>
      </c>
      <c r="B5" s="69" t="s">
        <v>473</v>
      </c>
      <c r="C5" s="39" t="s">
        <v>326</v>
      </c>
      <c r="D5" s="27" t="s">
        <v>17</v>
      </c>
      <c r="E5" s="1" t="s">
        <v>330</v>
      </c>
      <c r="F5" s="27"/>
      <c r="G5" s="27"/>
      <c r="H5" s="1" t="s">
        <v>359</v>
      </c>
      <c r="I5" s="32">
        <v>0</v>
      </c>
      <c r="J5" s="33">
        <v>100</v>
      </c>
      <c r="K5" s="1" t="s">
        <v>110</v>
      </c>
      <c r="L5" s="30" t="s">
        <v>120</v>
      </c>
      <c r="M5" s="32">
        <v>3000</v>
      </c>
      <c r="N5" s="39" t="s">
        <v>471</v>
      </c>
    </row>
    <row r="6" spans="1:15">
      <c r="A6" s="69" t="s">
        <v>307</v>
      </c>
      <c r="B6" s="69" t="s">
        <v>331</v>
      </c>
      <c r="C6" s="68" t="s">
        <v>334</v>
      </c>
      <c r="D6" s="30" t="s">
        <v>335</v>
      </c>
      <c r="E6" s="69" t="s">
        <v>336</v>
      </c>
      <c r="F6" s="69"/>
      <c r="G6" s="69" t="s">
        <v>344</v>
      </c>
      <c r="H6" s="69" t="s">
        <v>376</v>
      </c>
      <c r="I6" s="33">
        <v>1</v>
      </c>
      <c r="J6" s="31">
        <v>100</v>
      </c>
      <c r="K6" s="69" t="s">
        <v>346</v>
      </c>
      <c r="L6" s="30" t="s">
        <v>350</v>
      </c>
      <c r="M6" s="69" t="s">
        <v>429</v>
      </c>
    </row>
    <row r="7" spans="1:15">
      <c r="A7" s="69" t="s">
        <v>308</v>
      </c>
      <c r="B7" s="69" t="s">
        <v>332</v>
      </c>
      <c r="C7" s="68" t="s">
        <v>327</v>
      </c>
      <c r="D7" s="69" t="s">
        <v>335</v>
      </c>
      <c r="E7" s="69" t="s">
        <v>337</v>
      </c>
      <c r="F7" s="69"/>
      <c r="G7" s="69" t="s">
        <v>343</v>
      </c>
      <c r="H7" s="69" t="s">
        <v>386</v>
      </c>
      <c r="I7" s="33">
        <v>1</v>
      </c>
      <c r="J7" s="29">
        <v>100</v>
      </c>
      <c r="K7" s="69" t="s">
        <v>335</v>
      </c>
      <c r="L7" s="69" t="s">
        <v>347</v>
      </c>
      <c r="M7" s="69" t="s">
        <v>429</v>
      </c>
    </row>
    <row r="8" spans="1:15">
      <c r="A8" s="69" t="s">
        <v>309</v>
      </c>
      <c r="B8" s="69" t="s">
        <v>332</v>
      </c>
      <c r="C8" s="68" t="s">
        <v>327</v>
      </c>
      <c r="D8" s="69" t="s">
        <v>19</v>
      </c>
      <c r="E8" s="69" t="s">
        <v>337</v>
      </c>
      <c r="F8" s="69"/>
      <c r="G8" s="69" t="s">
        <v>343</v>
      </c>
      <c r="H8" s="69" t="s">
        <v>387</v>
      </c>
      <c r="I8" s="33">
        <v>1</v>
      </c>
      <c r="J8" s="29">
        <v>100</v>
      </c>
      <c r="K8" s="69" t="s">
        <v>19</v>
      </c>
      <c r="L8" s="69" t="s">
        <v>347</v>
      </c>
      <c r="M8" s="69" t="s">
        <v>429</v>
      </c>
    </row>
    <row r="9" spans="1:15">
      <c r="A9" s="69" t="s">
        <v>310</v>
      </c>
      <c r="B9" s="69" t="s">
        <v>332</v>
      </c>
      <c r="C9" s="68" t="s">
        <v>327</v>
      </c>
      <c r="D9" s="69" t="s">
        <v>66</v>
      </c>
      <c r="E9" s="69" t="s">
        <v>337</v>
      </c>
      <c r="F9" s="69"/>
      <c r="G9" s="69" t="s">
        <v>343</v>
      </c>
      <c r="H9" s="69" t="s">
        <v>388</v>
      </c>
      <c r="I9" s="33">
        <v>1</v>
      </c>
      <c r="J9" s="29">
        <v>100</v>
      </c>
      <c r="K9" s="69" t="s">
        <v>66</v>
      </c>
      <c r="L9" s="69" t="s">
        <v>347</v>
      </c>
      <c r="M9" s="69" t="s">
        <v>429</v>
      </c>
    </row>
    <row r="10" spans="1:15">
      <c r="A10" s="69" t="s">
        <v>311</v>
      </c>
      <c r="B10" s="69" t="s">
        <v>332</v>
      </c>
      <c r="C10" s="68" t="s">
        <v>327</v>
      </c>
      <c r="D10" s="69" t="s">
        <v>23</v>
      </c>
      <c r="E10" s="69" t="s">
        <v>337</v>
      </c>
      <c r="F10" s="69"/>
      <c r="G10" s="69" t="s">
        <v>343</v>
      </c>
      <c r="H10" s="69" t="s">
        <v>389</v>
      </c>
      <c r="I10" s="33">
        <v>1</v>
      </c>
      <c r="J10" s="29">
        <v>100</v>
      </c>
      <c r="K10" s="69" t="s">
        <v>23</v>
      </c>
      <c r="L10" s="69" t="s">
        <v>347</v>
      </c>
      <c r="M10" s="69" t="s">
        <v>429</v>
      </c>
    </row>
    <row r="11" spans="1:15">
      <c r="A11" s="69" t="s">
        <v>312</v>
      </c>
      <c r="B11" s="69" t="s">
        <v>332</v>
      </c>
      <c r="C11" s="68" t="s">
        <v>327</v>
      </c>
      <c r="D11" s="69" t="s">
        <v>25</v>
      </c>
      <c r="E11" s="69" t="s">
        <v>337</v>
      </c>
      <c r="F11" s="69"/>
      <c r="G11" s="69" t="s">
        <v>343</v>
      </c>
      <c r="H11" s="69" t="s">
        <v>390</v>
      </c>
      <c r="I11" s="33">
        <v>1</v>
      </c>
      <c r="J11" s="29">
        <v>100</v>
      </c>
      <c r="K11" s="69" t="s">
        <v>25</v>
      </c>
      <c r="L11" s="69" t="s">
        <v>347</v>
      </c>
      <c r="M11" s="69" t="s">
        <v>429</v>
      </c>
    </row>
    <row r="12" spans="1:15">
      <c r="A12" s="69" t="s">
        <v>313</v>
      </c>
      <c r="B12" s="69" t="s">
        <v>332</v>
      </c>
      <c r="C12" s="68" t="s">
        <v>327</v>
      </c>
      <c r="D12" s="69" t="s">
        <v>21</v>
      </c>
      <c r="E12" s="69" t="s">
        <v>337</v>
      </c>
      <c r="F12" s="69"/>
      <c r="G12" s="69" t="s">
        <v>343</v>
      </c>
      <c r="H12" s="69" t="s">
        <v>391</v>
      </c>
      <c r="I12" s="33">
        <v>1</v>
      </c>
      <c r="J12" s="29">
        <v>100</v>
      </c>
      <c r="K12" s="69" t="s">
        <v>21</v>
      </c>
      <c r="L12" s="69" t="s">
        <v>347</v>
      </c>
      <c r="M12" s="69" t="s">
        <v>429</v>
      </c>
    </row>
    <row r="13" spans="1:15">
      <c r="A13" s="69" t="s">
        <v>314</v>
      </c>
      <c r="B13" s="69" t="s">
        <v>332</v>
      </c>
      <c r="C13" s="68" t="s">
        <v>327</v>
      </c>
      <c r="D13" s="69" t="s">
        <v>64</v>
      </c>
      <c r="E13" s="69" t="s">
        <v>337</v>
      </c>
      <c r="F13" s="69"/>
      <c r="G13" s="69" t="s">
        <v>343</v>
      </c>
      <c r="H13" s="69" t="s">
        <v>392</v>
      </c>
      <c r="I13" s="33">
        <v>1</v>
      </c>
      <c r="J13" s="29">
        <v>100</v>
      </c>
      <c r="K13" s="69" t="s">
        <v>64</v>
      </c>
      <c r="L13" s="69" t="s">
        <v>347</v>
      </c>
      <c r="M13" s="69" t="s">
        <v>429</v>
      </c>
    </row>
    <row r="14" spans="1:15">
      <c r="A14" s="69" t="s">
        <v>315</v>
      </c>
      <c r="B14" s="69" t="s">
        <v>332</v>
      </c>
      <c r="C14" s="68" t="s">
        <v>327</v>
      </c>
      <c r="D14" s="69" t="s">
        <v>65</v>
      </c>
      <c r="E14" s="69" t="s">
        <v>337</v>
      </c>
      <c r="F14" s="69"/>
      <c r="G14" s="69" t="s">
        <v>343</v>
      </c>
      <c r="H14" s="69" t="s">
        <v>393</v>
      </c>
      <c r="I14" s="33">
        <v>1</v>
      </c>
      <c r="J14" s="29">
        <v>100</v>
      </c>
      <c r="K14" s="69" t="s">
        <v>65</v>
      </c>
      <c r="L14" s="69" t="s">
        <v>347</v>
      </c>
      <c r="M14" s="69" t="s">
        <v>429</v>
      </c>
      <c r="N14" s="5"/>
      <c r="O14" s="2"/>
    </row>
    <row r="15" spans="1:15">
      <c r="A15" s="69" t="s">
        <v>316</v>
      </c>
      <c r="B15" s="69" t="s">
        <v>332</v>
      </c>
      <c r="C15" s="68" t="s">
        <v>327</v>
      </c>
      <c r="D15" s="69" t="s">
        <v>353</v>
      </c>
      <c r="E15" s="69" t="s">
        <v>337</v>
      </c>
      <c r="F15" s="69"/>
      <c r="G15" s="69" t="s">
        <v>343</v>
      </c>
      <c r="H15" s="69" t="s">
        <v>394</v>
      </c>
      <c r="I15" s="33">
        <v>1</v>
      </c>
      <c r="J15" s="29">
        <v>100</v>
      </c>
      <c r="K15" s="69" t="s">
        <v>353</v>
      </c>
      <c r="L15" s="69" t="s">
        <v>347</v>
      </c>
      <c r="M15" s="69" t="s">
        <v>429</v>
      </c>
      <c r="N15" s="5"/>
      <c r="O15" s="2"/>
    </row>
    <row r="16" spans="1:15">
      <c r="A16" s="69" t="s">
        <v>317</v>
      </c>
      <c r="B16" s="69" t="s">
        <v>332</v>
      </c>
      <c r="C16" s="68" t="s">
        <v>327</v>
      </c>
      <c r="D16" s="69" t="s">
        <v>63</v>
      </c>
      <c r="E16" s="69" t="s">
        <v>337</v>
      </c>
      <c r="F16" s="69"/>
      <c r="G16" s="69" t="s">
        <v>343</v>
      </c>
      <c r="H16" s="69" t="s">
        <v>395</v>
      </c>
      <c r="I16" s="33">
        <v>1</v>
      </c>
      <c r="J16" s="29">
        <v>100</v>
      </c>
      <c r="K16" s="69" t="s">
        <v>63</v>
      </c>
      <c r="L16" s="69" t="s">
        <v>347</v>
      </c>
      <c r="M16" s="69" t="s">
        <v>429</v>
      </c>
      <c r="N16" s="5"/>
      <c r="O16" s="2"/>
    </row>
    <row r="17" spans="1:15">
      <c r="A17" s="69" t="s">
        <v>318</v>
      </c>
      <c r="B17" s="69" t="s">
        <v>333</v>
      </c>
      <c r="C17" s="68" t="s">
        <v>417</v>
      </c>
      <c r="D17" s="69" t="s">
        <v>335</v>
      </c>
      <c r="E17" s="69" t="s">
        <v>338</v>
      </c>
      <c r="F17" s="69"/>
      <c r="G17" s="69" t="s">
        <v>343</v>
      </c>
      <c r="H17" s="69" t="s">
        <v>419</v>
      </c>
      <c r="I17" s="33">
        <v>1</v>
      </c>
      <c r="J17" s="29">
        <v>100</v>
      </c>
      <c r="K17" s="69" t="s">
        <v>335</v>
      </c>
      <c r="L17" s="30" t="s">
        <v>348</v>
      </c>
      <c r="M17" s="69" t="s">
        <v>429</v>
      </c>
      <c r="N17" s="5"/>
      <c r="O17" s="2"/>
    </row>
    <row r="18" spans="1:15">
      <c r="A18" s="69" t="s">
        <v>319</v>
      </c>
      <c r="B18" s="69" t="s">
        <v>333</v>
      </c>
      <c r="C18" s="68" t="s">
        <v>417</v>
      </c>
      <c r="D18" s="69" t="s">
        <v>19</v>
      </c>
      <c r="E18" s="69" t="s">
        <v>338</v>
      </c>
      <c r="F18" s="69"/>
      <c r="G18" s="69" t="s">
        <v>343</v>
      </c>
      <c r="H18" s="69" t="s">
        <v>377</v>
      </c>
      <c r="I18" s="33">
        <v>1</v>
      </c>
      <c r="J18" s="29">
        <v>100</v>
      </c>
      <c r="K18" s="69" t="s">
        <v>19</v>
      </c>
      <c r="L18" s="30" t="s">
        <v>348</v>
      </c>
      <c r="M18" s="69" t="s">
        <v>429</v>
      </c>
      <c r="N18" s="5"/>
      <c r="O18" s="2"/>
    </row>
    <row r="19" spans="1:15">
      <c r="A19" s="69" t="s">
        <v>437</v>
      </c>
      <c r="B19" s="69" t="s">
        <v>333</v>
      </c>
      <c r="C19" s="68" t="s">
        <v>417</v>
      </c>
      <c r="D19" s="69" t="s">
        <v>66</v>
      </c>
      <c r="E19" s="69" t="s">
        <v>338</v>
      </c>
      <c r="F19" s="69"/>
      <c r="G19" s="69" t="s">
        <v>343</v>
      </c>
      <c r="H19" s="69" t="s">
        <v>378</v>
      </c>
      <c r="I19" s="33">
        <v>1</v>
      </c>
      <c r="J19" s="29">
        <v>100</v>
      </c>
      <c r="K19" s="69" t="s">
        <v>66</v>
      </c>
      <c r="L19" s="30" t="s">
        <v>348</v>
      </c>
      <c r="M19" s="69" t="s">
        <v>429</v>
      </c>
      <c r="N19" s="5"/>
      <c r="O19" s="2"/>
    </row>
    <row r="20" spans="1:15">
      <c r="A20" s="69" t="s">
        <v>438</v>
      </c>
      <c r="B20" s="69" t="s">
        <v>333</v>
      </c>
      <c r="C20" s="68" t="s">
        <v>417</v>
      </c>
      <c r="D20" s="69" t="s">
        <v>23</v>
      </c>
      <c r="E20" s="69" t="s">
        <v>338</v>
      </c>
      <c r="F20" s="69"/>
      <c r="G20" s="69" t="s">
        <v>343</v>
      </c>
      <c r="H20" s="69" t="s">
        <v>379</v>
      </c>
      <c r="I20" s="33">
        <v>1</v>
      </c>
      <c r="J20" s="29">
        <v>100</v>
      </c>
      <c r="K20" s="69" t="s">
        <v>23</v>
      </c>
      <c r="L20" s="30" t="s">
        <v>348</v>
      </c>
      <c r="M20" s="69" t="s">
        <v>429</v>
      </c>
    </row>
    <row r="21" spans="1:15">
      <c r="A21" s="69" t="s">
        <v>439</v>
      </c>
      <c r="B21" s="69" t="s">
        <v>333</v>
      </c>
      <c r="C21" s="68" t="s">
        <v>417</v>
      </c>
      <c r="D21" s="69" t="s">
        <v>25</v>
      </c>
      <c r="E21" s="69" t="s">
        <v>338</v>
      </c>
      <c r="F21" s="69"/>
      <c r="G21" s="69" t="s">
        <v>343</v>
      </c>
      <c r="H21" s="69" t="s">
        <v>380</v>
      </c>
      <c r="I21" s="33">
        <v>1</v>
      </c>
      <c r="J21" s="29">
        <v>100</v>
      </c>
      <c r="K21" s="69" t="s">
        <v>25</v>
      </c>
      <c r="L21" s="30" t="s">
        <v>348</v>
      </c>
      <c r="M21" s="69" t="s">
        <v>429</v>
      </c>
    </row>
    <row r="22" spans="1:15">
      <c r="A22" s="69" t="s">
        <v>440</v>
      </c>
      <c r="B22" s="69" t="s">
        <v>333</v>
      </c>
      <c r="C22" s="68" t="s">
        <v>417</v>
      </c>
      <c r="D22" s="69" t="s">
        <v>21</v>
      </c>
      <c r="E22" s="69" t="s">
        <v>338</v>
      </c>
      <c r="F22" s="69"/>
      <c r="G22" s="69" t="s">
        <v>343</v>
      </c>
      <c r="H22" s="69" t="s">
        <v>381</v>
      </c>
      <c r="I22" s="33">
        <v>1</v>
      </c>
      <c r="J22" s="29">
        <v>100</v>
      </c>
      <c r="K22" s="69" t="s">
        <v>21</v>
      </c>
      <c r="L22" s="30" t="s">
        <v>348</v>
      </c>
      <c r="M22" s="69" t="s">
        <v>429</v>
      </c>
    </row>
    <row r="23" spans="1:15">
      <c r="A23" s="69" t="s">
        <v>441</v>
      </c>
      <c r="B23" s="69" t="s">
        <v>333</v>
      </c>
      <c r="C23" s="68" t="s">
        <v>417</v>
      </c>
      <c r="D23" s="69" t="s">
        <v>64</v>
      </c>
      <c r="E23" s="69" t="s">
        <v>338</v>
      </c>
      <c r="F23" s="69"/>
      <c r="G23" s="69" t="s">
        <v>343</v>
      </c>
      <c r="H23" s="69" t="s">
        <v>382</v>
      </c>
      <c r="I23" s="33">
        <v>1</v>
      </c>
      <c r="J23" s="29">
        <v>100</v>
      </c>
      <c r="K23" s="69" t="s">
        <v>64</v>
      </c>
      <c r="L23" s="30" t="s">
        <v>348</v>
      </c>
      <c r="M23" s="69" t="s">
        <v>429</v>
      </c>
    </row>
    <row r="24" spans="1:15">
      <c r="A24" s="69" t="s">
        <v>442</v>
      </c>
      <c r="B24" s="69" t="s">
        <v>333</v>
      </c>
      <c r="C24" s="68" t="s">
        <v>417</v>
      </c>
      <c r="D24" s="69" t="s">
        <v>65</v>
      </c>
      <c r="E24" s="69" t="s">
        <v>338</v>
      </c>
      <c r="F24" s="69"/>
      <c r="G24" s="69" t="s">
        <v>343</v>
      </c>
      <c r="H24" s="69" t="s">
        <v>383</v>
      </c>
      <c r="I24" s="33">
        <v>1</v>
      </c>
      <c r="J24" s="29">
        <v>100</v>
      </c>
      <c r="K24" s="69" t="s">
        <v>65</v>
      </c>
      <c r="L24" s="30" t="s">
        <v>348</v>
      </c>
      <c r="M24" s="69" t="s">
        <v>429</v>
      </c>
      <c r="N24" s="41" t="s">
        <v>397</v>
      </c>
      <c r="O24" s="50"/>
    </row>
    <row r="25" spans="1:15">
      <c r="A25" s="69" t="s">
        <v>443</v>
      </c>
      <c r="B25" s="69" t="s">
        <v>333</v>
      </c>
      <c r="C25" s="68" t="s">
        <v>417</v>
      </c>
      <c r="D25" s="69" t="s">
        <v>353</v>
      </c>
      <c r="E25" s="69" t="s">
        <v>338</v>
      </c>
      <c r="F25" s="69"/>
      <c r="G25" s="69" t="s">
        <v>343</v>
      </c>
      <c r="H25" s="69" t="s">
        <v>384</v>
      </c>
      <c r="I25" s="33">
        <v>1</v>
      </c>
      <c r="J25" s="29">
        <v>100</v>
      </c>
      <c r="K25" s="69" t="s">
        <v>353</v>
      </c>
      <c r="L25" s="30" t="s">
        <v>348</v>
      </c>
      <c r="M25" s="69" t="s">
        <v>429</v>
      </c>
      <c r="N25" s="41"/>
      <c r="O25" s="50"/>
    </row>
    <row r="26" spans="1:15">
      <c r="A26" s="69" t="s">
        <v>444</v>
      </c>
      <c r="B26" s="69" t="s">
        <v>333</v>
      </c>
      <c r="C26" s="68" t="s">
        <v>417</v>
      </c>
      <c r="D26" s="69" t="s">
        <v>63</v>
      </c>
      <c r="E26" s="69" t="s">
        <v>338</v>
      </c>
      <c r="F26" s="69"/>
      <c r="G26" s="69" t="s">
        <v>343</v>
      </c>
      <c r="H26" s="69" t="s">
        <v>385</v>
      </c>
      <c r="I26" s="33">
        <v>1</v>
      </c>
      <c r="J26" s="29">
        <v>100</v>
      </c>
      <c r="K26" s="69" t="s">
        <v>63</v>
      </c>
      <c r="L26" s="30" t="s">
        <v>348</v>
      </c>
      <c r="M26" s="69" t="s">
        <v>429</v>
      </c>
      <c r="N26" s="41"/>
      <c r="O26" s="50"/>
    </row>
    <row r="27" spans="1:15">
      <c r="A27" s="69" t="s">
        <v>445</v>
      </c>
      <c r="B27" s="69" t="s">
        <v>474</v>
      </c>
      <c r="C27" s="68" t="s">
        <v>322</v>
      </c>
      <c r="D27" s="69" t="s">
        <v>335</v>
      </c>
      <c r="E27" s="69" t="s">
        <v>354</v>
      </c>
      <c r="F27" s="69" t="s">
        <v>418</v>
      </c>
      <c r="G27" s="69" t="s">
        <v>356</v>
      </c>
      <c r="H27" s="69" t="s">
        <v>420</v>
      </c>
      <c r="I27" s="33">
        <v>20</v>
      </c>
      <c r="J27" s="29">
        <v>100</v>
      </c>
      <c r="K27" s="69" t="s">
        <v>335</v>
      </c>
      <c r="L27" s="30" t="s">
        <v>358</v>
      </c>
      <c r="M27" s="69" t="s">
        <v>430</v>
      </c>
      <c r="N27" s="41"/>
      <c r="O27" s="50"/>
    </row>
    <row r="28" spans="1:15">
      <c r="A28" s="69" t="s">
        <v>446</v>
      </c>
      <c r="B28" s="69" t="s">
        <v>474</v>
      </c>
      <c r="C28" s="68" t="s">
        <v>325</v>
      </c>
      <c r="D28" s="69" t="s">
        <v>19</v>
      </c>
      <c r="E28" s="69" t="s">
        <v>340</v>
      </c>
      <c r="F28" s="69"/>
      <c r="G28" s="69"/>
      <c r="H28" s="69" t="s">
        <v>361</v>
      </c>
      <c r="I28" s="33">
        <v>4</v>
      </c>
      <c r="J28" s="31">
        <v>100</v>
      </c>
      <c r="K28" s="69" t="s">
        <v>19</v>
      </c>
      <c r="L28" s="30" t="s">
        <v>351</v>
      </c>
      <c r="M28" s="69">
        <v>1</v>
      </c>
      <c r="N28" s="41"/>
      <c r="O28" s="50"/>
    </row>
    <row r="29" spans="1:15">
      <c r="A29" s="69" t="s">
        <v>447</v>
      </c>
      <c r="B29" s="69" t="s">
        <v>474</v>
      </c>
      <c r="C29" s="68" t="s">
        <v>325</v>
      </c>
      <c r="D29" s="69" t="s">
        <v>66</v>
      </c>
      <c r="E29" s="69" t="s">
        <v>340</v>
      </c>
      <c r="F29" s="69"/>
      <c r="G29" s="69"/>
      <c r="H29" s="69" t="s">
        <v>421</v>
      </c>
      <c r="I29" s="33">
        <v>3</v>
      </c>
      <c r="J29" s="31">
        <v>100</v>
      </c>
      <c r="K29" s="69" t="s">
        <v>66</v>
      </c>
      <c r="L29" s="30" t="s">
        <v>351</v>
      </c>
      <c r="M29" s="69">
        <v>1</v>
      </c>
      <c r="N29" s="41"/>
      <c r="O29" s="50"/>
    </row>
    <row r="30" spans="1:15">
      <c r="A30" s="69" t="s">
        <v>448</v>
      </c>
      <c r="B30" s="69" t="s">
        <v>474</v>
      </c>
      <c r="C30" s="68" t="s">
        <v>325</v>
      </c>
      <c r="D30" s="69" t="s">
        <v>23</v>
      </c>
      <c r="E30" s="69" t="s">
        <v>340</v>
      </c>
      <c r="F30" s="69"/>
      <c r="G30" s="69"/>
      <c r="H30" s="69" t="s">
        <v>422</v>
      </c>
      <c r="I30" s="33">
        <v>2</v>
      </c>
      <c r="J30" s="31">
        <v>100</v>
      </c>
      <c r="K30" s="69" t="s">
        <v>23</v>
      </c>
      <c r="L30" s="30" t="s">
        <v>351</v>
      </c>
      <c r="M30" s="69">
        <v>1</v>
      </c>
      <c r="N30" s="41"/>
      <c r="O30" s="50"/>
    </row>
    <row r="31" spans="1:15">
      <c r="A31" s="69" t="s">
        <v>449</v>
      </c>
      <c r="B31" s="69" t="s">
        <v>474</v>
      </c>
      <c r="C31" s="68" t="s">
        <v>325</v>
      </c>
      <c r="D31" s="69" t="s">
        <v>25</v>
      </c>
      <c r="E31" s="69" t="s">
        <v>340</v>
      </c>
      <c r="F31" s="69"/>
      <c r="G31" s="69"/>
      <c r="H31" s="69" t="s">
        <v>423</v>
      </c>
      <c r="I31" s="33">
        <v>3</v>
      </c>
      <c r="J31" s="31">
        <v>100</v>
      </c>
      <c r="K31" s="69" t="s">
        <v>25</v>
      </c>
      <c r="L31" s="30" t="s">
        <v>351</v>
      </c>
      <c r="M31" s="69">
        <v>1</v>
      </c>
      <c r="N31" s="41"/>
      <c r="O31" s="50"/>
    </row>
    <row r="32" spans="1:15">
      <c r="A32" s="69" t="s">
        <v>450</v>
      </c>
      <c r="B32" s="69" t="s">
        <v>474</v>
      </c>
      <c r="C32" s="68" t="s">
        <v>325</v>
      </c>
      <c r="D32" s="69" t="s">
        <v>21</v>
      </c>
      <c r="E32" s="69" t="s">
        <v>340</v>
      </c>
      <c r="F32" s="69"/>
      <c r="G32" s="69"/>
      <c r="H32" s="69" t="s">
        <v>424</v>
      </c>
      <c r="I32" s="33">
        <v>5</v>
      </c>
      <c r="J32" s="31">
        <v>100</v>
      </c>
      <c r="K32" s="69" t="s">
        <v>21</v>
      </c>
      <c r="L32" s="30" t="s">
        <v>351</v>
      </c>
      <c r="M32" s="69">
        <v>1</v>
      </c>
      <c r="N32" s="41"/>
      <c r="O32" s="50"/>
    </row>
    <row r="33" spans="1:15">
      <c r="A33" s="69" t="s">
        <v>451</v>
      </c>
      <c r="B33" s="69" t="s">
        <v>474</v>
      </c>
      <c r="C33" s="68" t="s">
        <v>325</v>
      </c>
      <c r="D33" s="69" t="s">
        <v>64</v>
      </c>
      <c r="E33" s="69" t="s">
        <v>340</v>
      </c>
      <c r="F33" s="69"/>
      <c r="G33" s="69"/>
      <c r="H33" s="69" t="s">
        <v>425</v>
      </c>
      <c r="I33" s="33">
        <v>1</v>
      </c>
      <c r="J33" s="31">
        <v>100</v>
      </c>
      <c r="K33" s="69" t="s">
        <v>64</v>
      </c>
      <c r="L33" s="30" t="s">
        <v>351</v>
      </c>
      <c r="M33" s="69">
        <v>1</v>
      </c>
      <c r="N33" s="41"/>
      <c r="O33" s="50"/>
    </row>
    <row r="34" spans="1:15">
      <c r="A34" s="69" t="s">
        <v>452</v>
      </c>
      <c r="B34" s="69" t="s">
        <v>474</v>
      </c>
      <c r="C34" s="68" t="s">
        <v>325</v>
      </c>
      <c r="D34" s="69" t="s">
        <v>65</v>
      </c>
      <c r="E34" s="69" t="s">
        <v>340</v>
      </c>
      <c r="F34" s="69"/>
      <c r="G34" s="69"/>
      <c r="H34" s="69" t="s">
        <v>426</v>
      </c>
      <c r="I34" s="33">
        <v>2</v>
      </c>
      <c r="J34" s="31">
        <v>100</v>
      </c>
      <c r="K34" s="69" t="s">
        <v>65</v>
      </c>
      <c r="L34" s="30" t="s">
        <v>351</v>
      </c>
      <c r="M34" s="69">
        <v>1</v>
      </c>
    </row>
    <row r="35" spans="1:15">
      <c r="A35" s="69" t="s">
        <v>453</v>
      </c>
      <c r="B35" s="69" t="s">
        <v>474</v>
      </c>
      <c r="C35" s="68" t="s">
        <v>325</v>
      </c>
      <c r="D35" s="69" t="s">
        <v>353</v>
      </c>
      <c r="E35" s="69" t="s">
        <v>340</v>
      </c>
      <c r="F35" s="69"/>
      <c r="G35" s="69"/>
      <c r="H35" s="69" t="s">
        <v>427</v>
      </c>
      <c r="I35" s="33">
        <v>2</v>
      </c>
      <c r="J35" s="31">
        <v>100</v>
      </c>
      <c r="K35" s="69" t="s">
        <v>353</v>
      </c>
      <c r="L35" s="30" t="s">
        <v>351</v>
      </c>
      <c r="M35" s="69">
        <v>1</v>
      </c>
    </row>
    <row r="36" spans="1:15">
      <c r="A36" s="69" t="s">
        <v>454</v>
      </c>
      <c r="B36" s="69" t="s">
        <v>474</v>
      </c>
      <c r="C36" s="68" t="s">
        <v>325</v>
      </c>
      <c r="D36" s="69" t="s">
        <v>63</v>
      </c>
      <c r="E36" s="69" t="s">
        <v>340</v>
      </c>
      <c r="F36" s="69"/>
      <c r="G36" s="69"/>
      <c r="H36" s="69" t="s">
        <v>428</v>
      </c>
      <c r="I36" s="33">
        <v>1</v>
      </c>
      <c r="J36" s="31">
        <v>100</v>
      </c>
      <c r="K36" s="69" t="s">
        <v>63</v>
      </c>
      <c r="L36" s="30" t="s">
        <v>351</v>
      </c>
      <c r="M36" s="69">
        <v>1</v>
      </c>
    </row>
    <row r="37" spans="1:15">
      <c r="A37" s="69" t="s">
        <v>455</v>
      </c>
      <c r="B37" s="69" t="s">
        <v>475</v>
      </c>
      <c r="C37" s="68" t="s">
        <v>329</v>
      </c>
      <c r="D37" s="69" t="s">
        <v>335</v>
      </c>
      <c r="E37" s="69" t="s">
        <v>343</v>
      </c>
      <c r="F37" s="69" t="s">
        <v>355</v>
      </c>
      <c r="G37" s="69" t="s">
        <v>357</v>
      </c>
      <c r="H37" s="69" t="s">
        <v>398</v>
      </c>
      <c r="I37" s="33">
        <v>5</v>
      </c>
      <c r="J37" s="31">
        <v>100</v>
      </c>
      <c r="K37" s="69" t="s">
        <v>335</v>
      </c>
      <c r="L37" s="30" t="s">
        <v>355</v>
      </c>
      <c r="M37" s="69">
        <v>1</v>
      </c>
    </row>
    <row r="38" spans="1:15">
      <c r="A38" s="69" t="s">
        <v>456</v>
      </c>
      <c r="B38" s="69" t="s">
        <v>475</v>
      </c>
      <c r="C38" s="68" t="s">
        <v>329</v>
      </c>
      <c r="D38" s="69" t="s">
        <v>19</v>
      </c>
      <c r="E38" s="69" t="s">
        <v>343</v>
      </c>
      <c r="F38" s="69" t="s">
        <v>355</v>
      </c>
      <c r="G38" s="69" t="s">
        <v>357</v>
      </c>
      <c r="H38" s="69" t="s">
        <v>399</v>
      </c>
      <c r="I38" s="33">
        <v>5</v>
      </c>
      <c r="J38" s="31">
        <v>100</v>
      </c>
      <c r="K38" s="69" t="s">
        <v>19</v>
      </c>
      <c r="L38" s="30" t="s">
        <v>355</v>
      </c>
      <c r="M38" s="69">
        <v>1</v>
      </c>
    </row>
    <row r="39" spans="1:15">
      <c r="A39" s="69" t="s">
        <v>457</v>
      </c>
      <c r="B39" s="69" t="s">
        <v>475</v>
      </c>
      <c r="C39" s="68" t="s">
        <v>329</v>
      </c>
      <c r="D39" s="69" t="s">
        <v>66</v>
      </c>
      <c r="E39" s="69" t="s">
        <v>343</v>
      </c>
      <c r="F39" s="69" t="s">
        <v>355</v>
      </c>
      <c r="G39" s="69" t="s">
        <v>357</v>
      </c>
      <c r="H39" s="69" t="s">
        <v>400</v>
      </c>
      <c r="I39" s="33">
        <v>5</v>
      </c>
      <c r="J39" s="31">
        <v>100</v>
      </c>
      <c r="K39" s="69" t="s">
        <v>66</v>
      </c>
      <c r="L39" s="30" t="s">
        <v>355</v>
      </c>
      <c r="M39" s="69">
        <v>1</v>
      </c>
    </row>
    <row r="40" spans="1:15">
      <c r="A40" s="69" t="s">
        <v>458</v>
      </c>
      <c r="B40" s="69" t="s">
        <v>475</v>
      </c>
      <c r="C40" s="68" t="s">
        <v>329</v>
      </c>
      <c r="D40" s="69" t="s">
        <v>23</v>
      </c>
      <c r="E40" s="69" t="s">
        <v>343</v>
      </c>
      <c r="F40" s="69" t="s">
        <v>355</v>
      </c>
      <c r="G40" s="69" t="s">
        <v>357</v>
      </c>
      <c r="H40" s="69" t="s">
        <v>401</v>
      </c>
      <c r="I40" s="33">
        <v>5</v>
      </c>
      <c r="J40" s="31">
        <v>100</v>
      </c>
      <c r="K40" s="69" t="s">
        <v>23</v>
      </c>
      <c r="L40" s="30" t="s">
        <v>355</v>
      </c>
      <c r="M40" s="69">
        <v>1</v>
      </c>
    </row>
    <row r="41" spans="1:15">
      <c r="A41" s="69" t="s">
        <v>459</v>
      </c>
      <c r="B41" s="69" t="s">
        <v>475</v>
      </c>
      <c r="C41" s="68" t="s">
        <v>329</v>
      </c>
      <c r="D41" s="69" t="s">
        <v>25</v>
      </c>
      <c r="E41" s="69" t="s">
        <v>343</v>
      </c>
      <c r="F41" s="69" t="s">
        <v>355</v>
      </c>
      <c r="G41" s="69" t="s">
        <v>357</v>
      </c>
      <c r="H41" s="69" t="s">
        <v>402</v>
      </c>
      <c r="I41" s="33">
        <v>5</v>
      </c>
      <c r="J41" s="31">
        <v>100</v>
      </c>
      <c r="K41" s="69" t="s">
        <v>25</v>
      </c>
      <c r="L41" s="30" t="s">
        <v>355</v>
      </c>
      <c r="M41" s="69">
        <v>1</v>
      </c>
    </row>
    <row r="42" spans="1:15">
      <c r="A42" s="69" t="s">
        <v>460</v>
      </c>
      <c r="B42" s="69" t="s">
        <v>475</v>
      </c>
      <c r="C42" s="68" t="s">
        <v>329</v>
      </c>
      <c r="D42" s="69" t="s">
        <v>21</v>
      </c>
      <c r="E42" s="69" t="s">
        <v>343</v>
      </c>
      <c r="F42" s="69" t="s">
        <v>355</v>
      </c>
      <c r="G42" s="69" t="s">
        <v>357</v>
      </c>
      <c r="H42" s="69" t="s">
        <v>403</v>
      </c>
      <c r="I42" s="33">
        <v>5</v>
      </c>
      <c r="J42" s="31">
        <v>100</v>
      </c>
      <c r="K42" s="69" t="s">
        <v>21</v>
      </c>
      <c r="L42" s="30" t="s">
        <v>355</v>
      </c>
      <c r="M42" s="69">
        <v>1</v>
      </c>
    </row>
    <row r="43" spans="1:15">
      <c r="A43" s="69" t="s">
        <v>461</v>
      </c>
      <c r="B43" s="69" t="s">
        <v>475</v>
      </c>
      <c r="C43" s="68" t="s">
        <v>329</v>
      </c>
      <c r="D43" s="69" t="s">
        <v>64</v>
      </c>
      <c r="E43" s="69" t="s">
        <v>343</v>
      </c>
      <c r="F43" s="69" t="s">
        <v>355</v>
      </c>
      <c r="G43" s="69" t="s">
        <v>357</v>
      </c>
      <c r="H43" s="69" t="s">
        <v>404</v>
      </c>
      <c r="I43" s="33">
        <v>5</v>
      </c>
      <c r="J43" s="31">
        <v>100</v>
      </c>
      <c r="K43" s="69" t="s">
        <v>64</v>
      </c>
      <c r="L43" s="30" t="s">
        <v>355</v>
      </c>
      <c r="M43" s="69">
        <v>1</v>
      </c>
    </row>
    <row r="44" spans="1:15">
      <c r="A44" s="69" t="s">
        <v>462</v>
      </c>
      <c r="B44" s="69" t="s">
        <v>475</v>
      </c>
      <c r="C44" s="68" t="s">
        <v>329</v>
      </c>
      <c r="D44" s="69" t="s">
        <v>65</v>
      </c>
      <c r="E44" s="69" t="s">
        <v>343</v>
      </c>
      <c r="F44" s="69" t="s">
        <v>355</v>
      </c>
      <c r="G44" s="69" t="s">
        <v>357</v>
      </c>
      <c r="H44" s="69" t="s">
        <v>405</v>
      </c>
      <c r="I44" s="33">
        <v>5</v>
      </c>
      <c r="J44" s="31">
        <v>100</v>
      </c>
      <c r="K44" s="69" t="s">
        <v>65</v>
      </c>
      <c r="L44" s="30" t="s">
        <v>355</v>
      </c>
      <c r="M44" s="69">
        <v>1</v>
      </c>
    </row>
    <row r="45" spans="1:15">
      <c r="A45" s="69" t="s">
        <v>463</v>
      </c>
      <c r="B45" s="69" t="s">
        <v>475</v>
      </c>
      <c r="C45" s="68" t="s">
        <v>329</v>
      </c>
      <c r="D45" s="69" t="s">
        <v>353</v>
      </c>
      <c r="E45" s="69" t="s">
        <v>343</v>
      </c>
      <c r="F45" s="69" t="s">
        <v>355</v>
      </c>
      <c r="G45" s="69" t="s">
        <v>357</v>
      </c>
      <c r="H45" s="69" t="s">
        <v>406</v>
      </c>
      <c r="I45" s="33">
        <v>5</v>
      </c>
      <c r="J45" s="31">
        <v>100</v>
      </c>
      <c r="K45" s="69" t="s">
        <v>353</v>
      </c>
      <c r="L45" s="30" t="s">
        <v>355</v>
      </c>
      <c r="M45" s="69">
        <v>1</v>
      </c>
    </row>
    <row r="46" spans="1:15">
      <c r="A46" s="69" t="s">
        <v>464</v>
      </c>
      <c r="B46" s="69" t="s">
        <v>475</v>
      </c>
      <c r="C46" s="68" t="s">
        <v>329</v>
      </c>
      <c r="D46" s="69" t="s">
        <v>63</v>
      </c>
      <c r="E46" s="69" t="s">
        <v>343</v>
      </c>
      <c r="F46" s="69" t="s">
        <v>355</v>
      </c>
      <c r="G46" s="69" t="s">
        <v>357</v>
      </c>
      <c r="H46" s="69" t="s">
        <v>407</v>
      </c>
      <c r="I46" s="33">
        <v>5</v>
      </c>
      <c r="J46" s="31">
        <v>100</v>
      </c>
      <c r="K46" s="69" t="s">
        <v>63</v>
      </c>
      <c r="L46" s="30" t="s">
        <v>355</v>
      </c>
      <c r="M46" s="69">
        <v>1</v>
      </c>
    </row>
    <row r="47" spans="1:15">
      <c r="A47" s="69" t="s">
        <v>465</v>
      </c>
      <c r="B47" s="69" t="s">
        <v>476</v>
      </c>
      <c r="C47" s="68" t="s">
        <v>328</v>
      </c>
      <c r="D47" s="76" t="s">
        <v>409</v>
      </c>
      <c r="E47" s="72" t="s">
        <v>341</v>
      </c>
      <c r="F47" s="72" t="s">
        <v>342</v>
      </c>
      <c r="G47" s="72" t="s">
        <v>345</v>
      </c>
      <c r="H47" s="69" t="s">
        <v>408</v>
      </c>
      <c r="I47" s="73">
        <v>1</v>
      </c>
      <c r="J47" s="74" t="s">
        <v>435</v>
      </c>
      <c r="K47" s="72" t="s">
        <v>346</v>
      </c>
      <c r="L47" s="72" t="s">
        <v>352</v>
      </c>
      <c r="M47" s="75">
        <v>10</v>
      </c>
      <c r="N47" s="39" t="s">
        <v>469</v>
      </c>
    </row>
    <row r="48" spans="1:15">
      <c r="A48" s="69" t="s">
        <v>466</v>
      </c>
      <c r="B48" s="69" t="s">
        <v>476</v>
      </c>
      <c r="C48" s="68" t="s">
        <v>328</v>
      </c>
      <c r="D48" s="76" t="s">
        <v>409</v>
      </c>
      <c r="E48" s="72" t="s">
        <v>341</v>
      </c>
      <c r="F48" s="72" t="s">
        <v>414</v>
      </c>
      <c r="G48" s="72" t="s">
        <v>345</v>
      </c>
      <c r="H48" s="69" t="s">
        <v>433</v>
      </c>
      <c r="I48" s="73">
        <v>1</v>
      </c>
      <c r="J48" s="74" t="s">
        <v>436</v>
      </c>
      <c r="K48" s="72" t="s">
        <v>346</v>
      </c>
      <c r="L48" s="72" t="s">
        <v>352</v>
      </c>
      <c r="M48" s="75" t="s">
        <v>396</v>
      </c>
    </row>
    <row r="49" spans="1:13">
      <c r="A49" s="69" t="s">
        <v>467</v>
      </c>
      <c r="B49" s="69" t="s">
        <v>476</v>
      </c>
      <c r="C49" s="68" t="s">
        <v>328</v>
      </c>
      <c r="D49" s="76" t="s">
        <v>409</v>
      </c>
      <c r="E49" s="72" t="s">
        <v>341</v>
      </c>
      <c r="F49" s="72" t="s">
        <v>415</v>
      </c>
      <c r="G49" s="72" t="s">
        <v>345</v>
      </c>
      <c r="H49" s="69" t="s">
        <v>434</v>
      </c>
      <c r="I49" s="73">
        <v>1</v>
      </c>
      <c r="J49" s="74">
        <v>100</v>
      </c>
      <c r="K49" s="72" t="s">
        <v>346</v>
      </c>
      <c r="L49" s="72" t="s">
        <v>352</v>
      </c>
      <c r="M49" s="75" t="s">
        <v>416</v>
      </c>
    </row>
    <row r="50" spans="1:13">
      <c r="A50" s="69" t="s">
        <v>468</v>
      </c>
      <c r="B50" s="69" t="s">
        <v>172</v>
      </c>
      <c r="C50" s="70" t="s">
        <v>323</v>
      </c>
      <c r="D50" s="76" t="s">
        <v>409</v>
      </c>
      <c r="E50" s="76" t="s">
        <v>410</v>
      </c>
      <c r="F50" s="76"/>
      <c r="G50" s="76"/>
      <c r="H50" s="30" t="s">
        <v>411</v>
      </c>
      <c r="I50" s="77">
        <v>1</v>
      </c>
      <c r="J50" s="78">
        <v>100</v>
      </c>
      <c r="K50" s="76" t="s">
        <v>412</v>
      </c>
      <c r="L50" s="76" t="s">
        <v>413</v>
      </c>
      <c r="M50" s="79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S94"/>
  <sheetViews>
    <sheetView workbookViewId="0">
      <pane xSplit="8" ySplit="1" topLeftCell="N22" activePane="bottomRight" state="frozen"/>
      <selection pane="topRight" activeCell="H1" sqref="H1"/>
      <selection pane="bottomLeft" activeCell="A2" sqref="A2"/>
      <selection pane="bottomRight" activeCell="Q13" sqref="Q13"/>
    </sheetView>
  </sheetViews>
  <sheetFormatPr defaultRowHeight="16.5"/>
  <cols>
    <col min="1" max="1" width="8" customWidth="1"/>
    <col min="2" max="2" width="11.625" bestFit="1" customWidth="1"/>
    <col min="3" max="3" width="14.125" bestFit="1" customWidth="1"/>
    <col min="4" max="4" width="26.625" customWidth="1"/>
    <col min="5" max="5" width="26.625" style="2" customWidth="1"/>
    <col min="6" max="6" width="13.875" customWidth="1"/>
    <col min="7" max="7" width="35.125" customWidth="1"/>
    <col min="8" max="8" width="6.5" style="6" customWidth="1"/>
    <col min="9" max="9" width="11.75" customWidth="1"/>
    <col min="10" max="10" width="10.75" style="6" customWidth="1"/>
    <col min="11" max="11" width="10.75" customWidth="1"/>
    <col min="12" max="12" width="12.125" bestFit="1" customWidth="1"/>
    <col min="13" max="13" width="10.625" bestFit="1" customWidth="1"/>
    <col min="15" max="16" width="10" style="2" bestFit="1" customWidth="1"/>
    <col min="17" max="17" width="12.25" style="2" bestFit="1" customWidth="1"/>
    <col min="18" max="18" width="9.25" style="2" bestFit="1" customWidth="1"/>
    <col min="19" max="19" width="14.25" style="2" bestFit="1" customWidth="1"/>
  </cols>
  <sheetData>
    <row r="1" spans="1:19">
      <c r="A1" s="2" t="s">
        <v>1</v>
      </c>
      <c r="B1" s="2" t="s">
        <v>2</v>
      </c>
      <c r="C1" s="2" t="s">
        <v>3</v>
      </c>
      <c r="D1" s="2" t="s">
        <v>4</v>
      </c>
      <c r="E1" s="2" t="s">
        <v>98</v>
      </c>
      <c r="F1" s="2" t="s">
        <v>10</v>
      </c>
      <c r="G1" s="2" t="s">
        <v>11</v>
      </c>
      <c r="H1" s="5" t="s">
        <v>32</v>
      </c>
      <c r="I1" s="2" t="s">
        <v>33</v>
      </c>
      <c r="J1" s="5" t="s">
        <v>34</v>
      </c>
      <c r="K1" s="2" t="s">
        <v>35</v>
      </c>
      <c r="L1" s="2" t="s">
        <v>36</v>
      </c>
      <c r="M1" s="2" t="s">
        <v>5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</row>
    <row r="2" spans="1:19">
      <c r="A2" s="1" t="s">
        <v>75</v>
      </c>
      <c r="B2" s="1" t="s">
        <v>76</v>
      </c>
      <c r="C2" s="2">
        <v>0</v>
      </c>
      <c r="D2" s="1" t="s">
        <v>78</v>
      </c>
      <c r="F2" s="1" t="s">
        <v>194</v>
      </c>
      <c r="G2" s="1" t="s">
        <v>195</v>
      </c>
      <c r="H2" s="5">
        <v>0</v>
      </c>
      <c r="I2" s="5">
        <v>0</v>
      </c>
      <c r="J2" s="5">
        <v>600</v>
      </c>
      <c r="K2" s="2">
        <v>80</v>
      </c>
      <c r="L2" s="2">
        <v>90</v>
      </c>
      <c r="M2" s="1" t="str">
        <f>CONCATENATE("B",표28_2[[#This Row],[id]])</f>
        <v>BR01</v>
      </c>
      <c r="O2" s="2" t="str">
        <f>표28_2[[#This Row],[groupid]]</f>
        <v>BR01</v>
      </c>
      <c r="P2" s="2" t="s">
        <v>17</v>
      </c>
      <c r="Q2" s="2" t="s">
        <v>18</v>
      </c>
      <c r="S2" s="2" t="s">
        <v>77</v>
      </c>
    </row>
    <row r="3" spans="1:19">
      <c r="A3" s="1" t="s">
        <v>6</v>
      </c>
      <c r="B3" s="1" t="s">
        <v>61</v>
      </c>
      <c r="C3" s="2">
        <v>0</v>
      </c>
      <c r="D3" s="1" t="s">
        <v>80</v>
      </c>
      <c r="F3" s="1" t="s">
        <v>293</v>
      </c>
      <c r="G3" s="1" t="s">
        <v>294</v>
      </c>
      <c r="H3" s="5">
        <v>0</v>
      </c>
      <c r="I3" s="5">
        <v>10</v>
      </c>
      <c r="J3" s="5">
        <v>945</v>
      </c>
      <c r="K3" s="2">
        <v>80</v>
      </c>
      <c r="L3" s="2">
        <v>90</v>
      </c>
      <c r="M3" s="1" t="str">
        <f>CONCATENATE("B",표28_2[[#This Row],[id]])</f>
        <v>BR02</v>
      </c>
      <c r="O3" s="2" t="str">
        <f>표28_2[[#This Row],[groupid]]</f>
        <v>BR02</v>
      </c>
      <c r="P3" s="2" t="s">
        <v>17</v>
      </c>
      <c r="Q3" s="2" t="s">
        <v>18</v>
      </c>
      <c r="S3" s="2" t="s">
        <v>295</v>
      </c>
    </row>
    <row r="4" spans="1:19">
      <c r="A4" s="1" t="s">
        <v>7</v>
      </c>
      <c r="B4" s="1" t="s">
        <v>295</v>
      </c>
      <c r="C4" s="2">
        <v>0</v>
      </c>
      <c r="D4" s="1" t="s">
        <v>81</v>
      </c>
      <c r="F4" s="1" t="s">
        <v>202</v>
      </c>
      <c r="G4" s="1" t="s">
        <v>179</v>
      </c>
      <c r="H4" s="5">
        <v>0</v>
      </c>
      <c r="I4" s="5">
        <v>35</v>
      </c>
      <c r="J4" s="5">
        <v>1328</v>
      </c>
      <c r="K4" s="2">
        <v>80</v>
      </c>
      <c r="L4" s="2">
        <v>90</v>
      </c>
      <c r="M4" s="1" t="str">
        <f>CONCATENATE("B",표28_2[[#This Row],[id]])</f>
        <v>BR03</v>
      </c>
      <c r="O4" s="2" t="str">
        <f>표28_2[[#This Row],[groupid]]</f>
        <v>BR03</v>
      </c>
      <c r="P4" s="2" t="s">
        <v>17</v>
      </c>
      <c r="Q4" s="2" t="s">
        <v>18</v>
      </c>
      <c r="S4" s="2" t="s">
        <v>24</v>
      </c>
    </row>
    <row r="5" spans="1:19">
      <c r="A5" s="1" t="s">
        <v>8</v>
      </c>
      <c r="B5" s="1" t="s">
        <v>62</v>
      </c>
      <c r="C5" s="2">
        <v>0</v>
      </c>
      <c r="D5" s="1" t="s">
        <v>79</v>
      </c>
      <c r="F5" s="1" t="s">
        <v>203</v>
      </c>
      <c r="G5" s="1" t="s">
        <v>180</v>
      </c>
      <c r="H5" s="5">
        <v>0</v>
      </c>
      <c r="I5" s="5">
        <v>60</v>
      </c>
      <c r="J5" s="5">
        <v>1755</v>
      </c>
      <c r="K5" s="2">
        <v>80</v>
      </c>
      <c r="L5" s="2">
        <v>90</v>
      </c>
      <c r="M5" s="1" t="str">
        <f>CONCATENATE("B",표28_2[[#This Row],[id]])</f>
        <v>BR04</v>
      </c>
      <c r="O5" s="2" t="str">
        <f>표28_2[[#This Row],[groupid]]</f>
        <v>BR04</v>
      </c>
      <c r="P5" s="2" t="s">
        <v>17</v>
      </c>
      <c r="Q5" s="2" t="s">
        <v>18</v>
      </c>
      <c r="S5" s="2" t="s">
        <v>26</v>
      </c>
    </row>
    <row r="6" spans="1:19">
      <c r="A6" s="1" t="s">
        <v>9</v>
      </c>
      <c r="B6" s="1" t="s">
        <v>26</v>
      </c>
      <c r="C6" s="2">
        <v>0</v>
      </c>
      <c r="D6" s="1" t="s">
        <v>84</v>
      </c>
      <c r="F6" s="1" t="s">
        <v>201</v>
      </c>
      <c r="G6" s="1" t="s">
        <v>178</v>
      </c>
      <c r="H6" s="5">
        <v>0</v>
      </c>
      <c r="I6" s="5">
        <v>90</v>
      </c>
      <c r="J6" s="5">
        <v>2235</v>
      </c>
      <c r="K6" s="2">
        <v>80</v>
      </c>
      <c r="L6" s="2">
        <v>90</v>
      </c>
      <c r="M6" s="1" t="str">
        <f>CONCATENATE("B",표28_2[[#This Row],[id]])</f>
        <v>BR05</v>
      </c>
      <c r="O6" s="2" t="str">
        <f>표28_2[[#This Row],[groupid]]</f>
        <v>BR05</v>
      </c>
      <c r="P6" s="2" t="s">
        <v>17</v>
      </c>
      <c r="Q6" s="2" t="s">
        <v>18</v>
      </c>
      <c r="S6" s="2" t="s">
        <v>296</v>
      </c>
    </row>
    <row r="7" spans="1:19">
      <c r="A7" s="24" t="s">
        <v>46</v>
      </c>
      <c r="B7" s="24" t="s">
        <v>51</v>
      </c>
      <c r="C7" s="7">
        <v>0</v>
      </c>
      <c r="D7" s="1" t="s">
        <v>83</v>
      </c>
      <c r="E7" s="2" t="str">
        <f>CONCATENATE("x",표29_3[[#This Row],[value]])</f>
        <v>x2</v>
      </c>
      <c r="F7" s="24" t="s">
        <v>196</v>
      </c>
      <c r="G7" s="7" t="str">
        <f>CONCATENATE("기본공격의 공격력이 ",표29_3[[#This Row],[value]],"배 증가합니다.")</f>
        <v>기본공격의 공격력이 2배 증가합니다.</v>
      </c>
      <c r="H7" s="7">
        <v>10</v>
      </c>
      <c r="I7" s="8">
        <v>0</v>
      </c>
      <c r="J7" s="5">
        <v>300</v>
      </c>
      <c r="K7" s="2">
        <v>80</v>
      </c>
      <c r="L7" s="2">
        <v>60</v>
      </c>
      <c r="M7" s="24" t="str">
        <f>CONCATENATE("B",표28_2[[#This Row],[id]])</f>
        <v>BR00_001</v>
      </c>
      <c r="O7" s="7" t="str">
        <f>표28_2[[#This Row],[groupid]]</f>
        <v>BR00_001</v>
      </c>
      <c r="P7" s="2" t="s">
        <v>51</v>
      </c>
      <c r="Q7" s="7" t="s">
        <v>52</v>
      </c>
      <c r="R7" s="37">
        <v>2</v>
      </c>
      <c r="S7" s="7"/>
    </row>
    <row r="8" spans="1:19">
      <c r="A8" s="24" t="s">
        <v>47</v>
      </c>
      <c r="B8" s="24" t="s">
        <v>51</v>
      </c>
      <c r="C8" s="7">
        <v>10</v>
      </c>
      <c r="D8" s="1" t="s">
        <v>83</v>
      </c>
      <c r="E8" s="2" t="str">
        <f>CONCATENATE("x",표29_3[[#This Row],[value]])</f>
        <v>x2</v>
      </c>
      <c r="F8" s="24" t="s">
        <v>197</v>
      </c>
      <c r="G8" s="7" t="str">
        <f>CONCATENATE("기본공격의 공격력이 ",표29_3[[#This Row],[value]],"배 증가합니다.")</f>
        <v>기본공격의 공격력이 2배 증가합니다.</v>
      </c>
      <c r="H8" s="2">
        <v>25</v>
      </c>
      <c r="I8" s="8">
        <v>0</v>
      </c>
      <c r="J8" s="5">
        <v>300</v>
      </c>
      <c r="K8" s="2">
        <v>80</v>
      </c>
      <c r="L8" s="2">
        <v>60</v>
      </c>
      <c r="M8" s="24" t="str">
        <f>CONCATENATE("B",표28_2[[#This Row],[id]])</f>
        <v>BR00_002</v>
      </c>
      <c r="O8" s="7" t="str">
        <f>표28_2[[#This Row],[groupid]]</f>
        <v>BR00_002</v>
      </c>
      <c r="P8" s="2" t="s">
        <v>51</v>
      </c>
      <c r="Q8" s="7" t="s">
        <v>52</v>
      </c>
      <c r="R8" s="37">
        <v>2</v>
      </c>
      <c r="S8" s="7"/>
    </row>
    <row r="9" spans="1:19">
      <c r="A9" s="24" t="s">
        <v>48</v>
      </c>
      <c r="B9" s="24" t="s">
        <v>51</v>
      </c>
      <c r="C9" s="2">
        <v>25</v>
      </c>
      <c r="D9" s="1" t="s">
        <v>83</v>
      </c>
      <c r="E9" s="2" t="str">
        <f>CONCATENATE("x",표29_3[[#This Row],[value]])</f>
        <v>x2</v>
      </c>
      <c r="F9" s="24" t="s">
        <v>198</v>
      </c>
      <c r="G9" s="7" t="str">
        <f>CONCATENATE("기본공격의 공격력이 ",표29_3[[#This Row],[value]],"배 증가합니다.")</f>
        <v>기본공격의 공격력이 2배 증가합니다.</v>
      </c>
      <c r="H9" s="7">
        <v>45</v>
      </c>
      <c r="I9" s="8">
        <v>0</v>
      </c>
      <c r="J9" s="5">
        <v>300</v>
      </c>
      <c r="K9" s="2">
        <v>80</v>
      </c>
      <c r="L9" s="2">
        <v>60</v>
      </c>
      <c r="M9" s="24" t="str">
        <f>CONCATENATE("B",표28_2[[#This Row],[id]])</f>
        <v>BR00_003</v>
      </c>
      <c r="O9" s="7" t="str">
        <f>표28_2[[#This Row],[groupid]]</f>
        <v>BR00_003</v>
      </c>
      <c r="P9" s="2" t="s">
        <v>51</v>
      </c>
      <c r="Q9" s="7" t="s">
        <v>52</v>
      </c>
      <c r="R9" s="37">
        <v>2</v>
      </c>
      <c r="S9" s="7"/>
    </row>
    <row r="10" spans="1:19">
      <c r="A10" s="24" t="s">
        <v>49</v>
      </c>
      <c r="B10" s="24" t="s">
        <v>51</v>
      </c>
      <c r="C10" s="7">
        <v>45</v>
      </c>
      <c r="D10" s="1" t="s">
        <v>83</v>
      </c>
      <c r="E10" s="2" t="str">
        <f>CONCATENATE("x",표29_3[[#This Row],[value]])</f>
        <v>x10</v>
      </c>
      <c r="F10" s="24" t="s">
        <v>199</v>
      </c>
      <c r="G10" s="7" t="str">
        <f>CONCATENATE("기본공격의 공격력이 ",표29_3[[#This Row],[value]],"배 증가합니다.")</f>
        <v>기본공격의 공격력이 10배 증가합니다.</v>
      </c>
      <c r="H10" s="2">
        <v>70</v>
      </c>
      <c r="I10" s="8">
        <v>0</v>
      </c>
      <c r="J10" s="5">
        <v>300</v>
      </c>
      <c r="K10" s="2">
        <v>80</v>
      </c>
      <c r="L10" s="2">
        <v>60</v>
      </c>
      <c r="M10" s="24" t="str">
        <f>CONCATENATE("B",표28_2[[#This Row],[id]])</f>
        <v>BR00_004</v>
      </c>
      <c r="O10" s="7" t="str">
        <f>표28_2[[#This Row],[groupid]]</f>
        <v>BR00_004</v>
      </c>
      <c r="P10" s="2" t="s">
        <v>51</v>
      </c>
      <c r="Q10" s="7" t="s">
        <v>52</v>
      </c>
      <c r="R10" s="37">
        <v>10</v>
      </c>
      <c r="S10" s="7"/>
    </row>
    <row r="11" spans="1:19">
      <c r="A11" s="24" t="s">
        <v>50</v>
      </c>
      <c r="B11" s="24" t="s">
        <v>51</v>
      </c>
      <c r="C11" s="2">
        <v>70</v>
      </c>
      <c r="D11" s="1" t="s">
        <v>83</v>
      </c>
      <c r="E11" s="2" t="str">
        <f>CONCATENATE("x",표29_3[[#This Row],[value]])</f>
        <v>x25</v>
      </c>
      <c r="F11" s="24" t="s">
        <v>200</v>
      </c>
      <c r="G11" s="7" t="str">
        <f>CONCATENATE("기본공격의 공격력이 ",표29_3[[#This Row],[value]],"배 증가합니다.")</f>
        <v>기본공격의 공격력이 25배 증가합니다.</v>
      </c>
      <c r="H11" s="7">
        <v>95</v>
      </c>
      <c r="I11" s="8">
        <v>0</v>
      </c>
      <c r="J11" s="5">
        <v>300</v>
      </c>
      <c r="K11" s="2">
        <v>80</v>
      </c>
      <c r="L11" s="2">
        <v>60</v>
      </c>
      <c r="M11" s="24" t="str">
        <f>CONCATENATE("B",표28_2[[#This Row],[id]])</f>
        <v>BR00_005</v>
      </c>
      <c r="O11" s="7" t="str">
        <f>표28_2[[#This Row],[groupid]]</f>
        <v>BR00_005</v>
      </c>
      <c r="P11" s="2" t="s">
        <v>51</v>
      </c>
      <c r="Q11" s="7" t="s">
        <v>52</v>
      </c>
      <c r="R11" s="37">
        <v>25</v>
      </c>
      <c r="S11" s="7"/>
    </row>
    <row r="12" spans="1:19">
      <c r="A12" s="1" t="s">
        <v>60</v>
      </c>
      <c r="B12" s="1" t="s">
        <v>20</v>
      </c>
      <c r="C12" s="2">
        <v>0</v>
      </c>
      <c r="D12" s="1" t="s">
        <v>78</v>
      </c>
      <c r="E12" s="2" t="str">
        <f>CONCATENATE("x",표29_3[[#This Row],[value]])</f>
        <v>x2</v>
      </c>
      <c r="F12" s="1" t="s">
        <v>85</v>
      </c>
      <c r="G12" s="7" t="str">
        <f>CONCATENATE("화염구의 공격력이 ",표29_3[[#This Row],[value]],"배 증가합니다.")</f>
        <v>화염구의 공격력이 2배 증가합니다.</v>
      </c>
      <c r="H12" s="2">
        <v>5</v>
      </c>
      <c r="I12" s="5">
        <v>0</v>
      </c>
      <c r="J12" s="5">
        <v>600</v>
      </c>
      <c r="K12" s="2">
        <v>80</v>
      </c>
      <c r="L12" s="2">
        <v>60</v>
      </c>
      <c r="M12" s="1" t="str">
        <f>CONCATENATE("B",표28_2[[#This Row],[id]])</f>
        <v>BR01_001</v>
      </c>
      <c r="N12" s="39"/>
      <c r="O12" s="2" t="str">
        <f>표28_2[[#This Row],[groupid]]</f>
        <v>BR01_001</v>
      </c>
      <c r="P12" s="2" t="s">
        <v>19</v>
      </c>
      <c r="Q12" s="7" t="s">
        <v>31</v>
      </c>
      <c r="R12" s="35">
        <v>2</v>
      </c>
    </row>
    <row r="13" spans="1:19">
      <c r="A13" s="1" t="s">
        <v>71</v>
      </c>
      <c r="B13" s="1" t="s">
        <v>20</v>
      </c>
      <c r="C13" s="2">
        <v>5</v>
      </c>
      <c r="D13" s="1" t="s">
        <v>78</v>
      </c>
      <c r="E13" s="2" t="str">
        <f>CONCATENATE("x",표29_3[[#This Row],[value]])</f>
        <v>x2</v>
      </c>
      <c r="F13" s="1" t="s">
        <v>86</v>
      </c>
      <c r="G13" s="7" t="str">
        <f>CONCATENATE("화염구의 공격력이 ",표29_3[[#This Row],[value]],"배 증가합니다.")</f>
        <v>화염구의 공격력이 2배 증가합니다.</v>
      </c>
      <c r="H13" s="2">
        <v>15</v>
      </c>
      <c r="I13" s="5">
        <v>0</v>
      </c>
      <c r="J13" s="5">
        <v>600</v>
      </c>
      <c r="K13" s="2">
        <v>80</v>
      </c>
      <c r="L13" s="2">
        <v>60</v>
      </c>
      <c r="M13" s="1" t="str">
        <f>CONCATENATE("B",표28_2[[#This Row],[id]])</f>
        <v>BR01_002</v>
      </c>
      <c r="N13" s="39"/>
      <c r="O13" s="2" t="str">
        <f>표28_2[[#This Row],[groupid]]</f>
        <v>BR01_002</v>
      </c>
      <c r="P13" s="2" t="s">
        <v>19</v>
      </c>
      <c r="Q13" s="7" t="s">
        <v>31</v>
      </c>
      <c r="R13" s="35">
        <v>2</v>
      </c>
    </row>
    <row r="14" spans="1:19">
      <c r="A14" s="1" t="s">
        <v>72</v>
      </c>
      <c r="B14" s="1" t="s">
        <v>20</v>
      </c>
      <c r="C14" s="2">
        <v>15</v>
      </c>
      <c r="D14" s="1" t="s">
        <v>78</v>
      </c>
      <c r="E14" s="2" t="str">
        <f>CONCATENATE("x",표29_3[[#This Row],[value]])</f>
        <v>x2</v>
      </c>
      <c r="F14" s="1" t="s">
        <v>87</v>
      </c>
      <c r="G14" s="7" t="str">
        <f>CONCATENATE("화염구의 공격력이 ",표29_3[[#This Row],[value]],"배 증가합니다.")</f>
        <v>화염구의 공격력이 2배 증가합니다.</v>
      </c>
      <c r="H14" s="5">
        <v>30</v>
      </c>
      <c r="I14" s="5">
        <v>0</v>
      </c>
      <c r="J14" s="5">
        <v>600</v>
      </c>
      <c r="K14" s="2">
        <v>80</v>
      </c>
      <c r="L14" s="2">
        <v>60</v>
      </c>
      <c r="M14" s="1" t="str">
        <f>CONCATENATE("B",표28_2[[#This Row],[id]])</f>
        <v>BR01_003</v>
      </c>
      <c r="N14" s="39"/>
      <c r="O14" s="2" t="str">
        <f>표28_2[[#This Row],[groupid]]</f>
        <v>BR01_003</v>
      </c>
      <c r="P14" s="2" t="s">
        <v>19</v>
      </c>
      <c r="Q14" s="7" t="s">
        <v>31</v>
      </c>
      <c r="R14" s="35">
        <v>2</v>
      </c>
    </row>
    <row r="15" spans="1:19">
      <c r="A15" s="1" t="s">
        <v>73</v>
      </c>
      <c r="B15" s="1" t="s">
        <v>20</v>
      </c>
      <c r="C15" s="5">
        <v>30</v>
      </c>
      <c r="D15" s="1" t="s">
        <v>78</v>
      </c>
      <c r="E15" s="2" t="str">
        <f>CONCATENATE("x",표29_3[[#This Row],[value]])</f>
        <v>x8</v>
      </c>
      <c r="F15" s="1" t="s">
        <v>88</v>
      </c>
      <c r="G15" s="7" t="str">
        <f>CONCATENATE("화염구의 공격력이 ",표29_3[[#This Row],[value]],"배 증가합니다.")</f>
        <v>화염구의 공격력이 8배 증가합니다.</v>
      </c>
      <c r="H15" s="5">
        <v>50</v>
      </c>
      <c r="I15" s="5">
        <v>0</v>
      </c>
      <c r="J15" s="5">
        <v>600</v>
      </c>
      <c r="K15" s="2">
        <v>80</v>
      </c>
      <c r="L15" s="2">
        <v>60</v>
      </c>
      <c r="M15" s="1" t="str">
        <f>CONCATENATE("B",표28_2[[#This Row],[id]])</f>
        <v>BR01_004</v>
      </c>
      <c r="N15" s="39"/>
      <c r="O15" s="2" t="str">
        <f>표28_2[[#This Row],[groupid]]</f>
        <v>BR01_004</v>
      </c>
      <c r="P15" s="2" t="s">
        <v>19</v>
      </c>
      <c r="Q15" s="7" t="s">
        <v>31</v>
      </c>
      <c r="R15" s="35">
        <v>8</v>
      </c>
    </row>
    <row r="16" spans="1:19">
      <c r="A16" s="1" t="s">
        <v>74</v>
      </c>
      <c r="B16" s="1" t="s">
        <v>20</v>
      </c>
      <c r="C16" s="5">
        <v>50</v>
      </c>
      <c r="D16" s="1" t="s">
        <v>78</v>
      </c>
      <c r="E16" s="2" t="str">
        <f>CONCATENATE("x",표29_3[[#This Row],[value]])</f>
        <v>x16</v>
      </c>
      <c r="F16" s="1" t="s">
        <v>89</v>
      </c>
      <c r="G16" s="7" t="str">
        <f>CONCATENATE("화염구의 공격력이 ",표29_3[[#This Row],[value]],"배 증가합니다.")</f>
        <v>화염구의 공격력이 16배 증가합니다.</v>
      </c>
      <c r="H16" s="5">
        <v>75</v>
      </c>
      <c r="I16" s="5">
        <v>0</v>
      </c>
      <c r="J16" s="5">
        <v>600</v>
      </c>
      <c r="K16" s="2">
        <v>80</v>
      </c>
      <c r="L16" s="2">
        <v>60</v>
      </c>
      <c r="M16" s="1" t="str">
        <f>CONCATENATE("B",표28_2[[#This Row],[id]])</f>
        <v>BR01_005</v>
      </c>
      <c r="N16" s="39"/>
      <c r="O16" s="2" t="str">
        <f>표28_2[[#This Row],[groupid]]</f>
        <v>BR01_005</v>
      </c>
      <c r="P16" s="2" t="s">
        <v>19</v>
      </c>
      <c r="Q16" s="7" t="s">
        <v>31</v>
      </c>
      <c r="R16" s="35">
        <v>16</v>
      </c>
    </row>
    <row r="17" spans="1:19">
      <c r="A17" s="1" t="s">
        <v>286</v>
      </c>
      <c r="B17" s="1" t="s">
        <v>20</v>
      </c>
      <c r="C17" s="5">
        <v>75</v>
      </c>
      <c r="D17" s="1" t="s">
        <v>287</v>
      </c>
      <c r="E17" s="2" t="str">
        <f>CONCATENATE("x",표29_3[[#This Row],[value]])</f>
        <v>x20</v>
      </c>
      <c r="F17" s="1" t="s">
        <v>288</v>
      </c>
      <c r="G17" s="7" t="str">
        <f>CONCATENATE("화염구의 공격력이 ",표29_3[[#This Row],[value]],"배 증가합니다.")</f>
        <v>화염구의 공격력이 20배 증가합니다.</v>
      </c>
      <c r="H17" s="5">
        <v>100</v>
      </c>
      <c r="I17" s="5">
        <v>0</v>
      </c>
      <c r="J17" s="5">
        <v>600</v>
      </c>
      <c r="K17" s="2">
        <v>80</v>
      </c>
      <c r="L17" s="2">
        <v>60</v>
      </c>
      <c r="M17" s="1" t="str">
        <f>CONCATENATE("B",표28_2[[#This Row],[id]])</f>
        <v>BR01_006</v>
      </c>
      <c r="N17" s="39"/>
      <c r="O17" s="7" t="str">
        <f>표28_2[[#This Row],[groupid]]</f>
        <v>BR01_006</v>
      </c>
      <c r="P17" s="2" t="s">
        <v>19</v>
      </c>
      <c r="Q17" s="7" t="s">
        <v>31</v>
      </c>
      <c r="R17" s="35">
        <v>20</v>
      </c>
      <c r="S17" s="7"/>
    </row>
    <row r="18" spans="1:19">
      <c r="A18" s="1" t="s">
        <v>37</v>
      </c>
      <c r="B18" s="1" t="s">
        <v>295</v>
      </c>
      <c r="C18" s="2">
        <v>0</v>
      </c>
      <c r="D18" s="1" t="s">
        <v>297</v>
      </c>
      <c r="E18" s="2" t="str">
        <f>CONCATENATE("x",표29_3[[#This Row],[value]])</f>
        <v>x2</v>
      </c>
      <c r="F18" s="1" t="s">
        <v>298</v>
      </c>
      <c r="G18" s="7" t="str">
        <f>CONCATENATE("각얼음의 공격력이 ",표29_3[[#This Row],[value]],"배 증가합니다.")</f>
        <v>각얼음의 공격력이 2배 증가합니다.</v>
      </c>
      <c r="H18" s="2">
        <v>5</v>
      </c>
      <c r="I18" s="5">
        <v>10</v>
      </c>
      <c r="J18" s="5">
        <v>945</v>
      </c>
      <c r="K18" s="2">
        <v>80</v>
      </c>
      <c r="L18" s="2">
        <v>60</v>
      </c>
      <c r="M18" s="1" t="str">
        <f>CONCATENATE("B",표28_2[[#This Row],[id]])</f>
        <v>BR02_001</v>
      </c>
      <c r="N18" s="39"/>
      <c r="O18" s="7" t="str">
        <f>표28_2[[#This Row],[groupid]]</f>
        <v>BR02_001</v>
      </c>
      <c r="P18" s="2" t="s">
        <v>302</v>
      </c>
      <c r="Q18" s="7" t="s">
        <v>31</v>
      </c>
      <c r="R18" s="35">
        <v>2</v>
      </c>
      <c r="S18" s="7"/>
    </row>
    <row r="19" spans="1:19">
      <c r="A19" s="1" t="s">
        <v>38</v>
      </c>
      <c r="B19" s="1" t="s">
        <v>295</v>
      </c>
      <c r="C19" s="2">
        <v>5</v>
      </c>
      <c r="D19" s="1" t="s">
        <v>297</v>
      </c>
      <c r="E19" s="2" t="str">
        <f>CONCATENATE("x",표29_3[[#This Row],[value]])</f>
        <v>x2</v>
      </c>
      <c r="F19" s="1" t="s">
        <v>299</v>
      </c>
      <c r="G19" s="7" t="str">
        <f>CONCATENATE("각얼음의 공격력이 ",표29_3[[#This Row],[value]],"배 증가합니다.")</f>
        <v>각얼음의 공격력이 2배 증가합니다.</v>
      </c>
      <c r="H19" s="2">
        <v>20</v>
      </c>
      <c r="I19" s="5">
        <v>10</v>
      </c>
      <c r="J19" s="5">
        <v>945</v>
      </c>
      <c r="K19" s="2">
        <v>80</v>
      </c>
      <c r="L19" s="2">
        <v>60</v>
      </c>
      <c r="M19" s="1" t="str">
        <f>CONCATENATE("B",표28_2[[#This Row],[id]])</f>
        <v>BR02_002</v>
      </c>
      <c r="N19" s="39"/>
      <c r="O19" s="7" t="str">
        <f>표28_2[[#This Row],[groupid]]</f>
        <v>BR02_002</v>
      </c>
      <c r="P19" s="2" t="s">
        <v>302</v>
      </c>
      <c r="Q19" s="7" t="s">
        <v>31</v>
      </c>
      <c r="R19" s="35">
        <v>2</v>
      </c>
      <c r="S19" s="7"/>
    </row>
    <row r="20" spans="1:19">
      <c r="A20" s="1" t="s">
        <v>39</v>
      </c>
      <c r="B20" s="1" t="s">
        <v>295</v>
      </c>
      <c r="C20" s="2">
        <v>20</v>
      </c>
      <c r="D20" s="1" t="s">
        <v>297</v>
      </c>
      <c r="E20" s="2" t="str">
        <f>CONCATENATE("x",표29_3[[#This Row],[value]])</f>
        <v>x7</v>
      </c>
      <c r="F20" s="1" t="s">
        <v>300</v>
      </c>
      <c r="G20" s="7" t="str">
        <f>CONCATENATE("각얼음의 공격력이 ",표29_3[[#This Row],[value]],"배 증가합니다.")</f>
        <v>각얼음의 공격력이 7배 증가합니다.</v>
      </c>
      <c r="H20" s="2">
        <v>40</v>
      </c>
      <c r="I20" s="5">
        <v>10</v>
      </c>
      <c r="J20" s="5">
        <v>945</v>
      </c>
      <c r="K20" s="2">
        <v>80</v>
      </c>
      <c r="L20" s="2">
        <v>60</v>
      </c>
      <c r="M20" s="1" t="str">
        <f>CONCATENATE("B",표28_2[[#This Row],[id]])</f>
        <v>BR02_003</v>
      </c>
      <c r="N20" s="39"/>
      <c r="O20" s="7" t="str">
        <f>표28_2[[#This Row],[groupid]]</f>
        <v>BR02_003</v>
      </c>
      <c r="P20" s="2" t="s">
        <v>302</v>
      </c>
      <c r="Q20" s="7" t="s">
        <v>31</v>
      </c>
      <c r="R20" s="35">
        <v>7</v>
      </c>
      <c r="S20" s="7"/>
    </row>
    <row r="21" spans="1:19">
      <c r="A21" s="1" t="s">
        <v>40</v>
      </c>
      <c r="B21" s="1" t="s">
        <v>295</v>
      </c>
      <c r="C21" s="2">
        <v>40</v>
      </c>
      <c r="D21" s="1" t="s">
        <v>297</v>
      </c>
      <c r="E21" s="2" t="str">
        <f>CONCATENATE("x",표29_3[[#This Row],[value]])</f>
        <v>x16</v>
      </c>
      <c r="F21" s="1" t="s">
        <v>301</v>
      </c>
      <c r="G21" s="7" t="str">
        <f>CONCATENATE("각얼음의 공격력이 ",표29_3[[#This Row],[value]],"배 증가합니다.")</f>
        <v>각얼음의 공격력이 16배 증가합니다.</v>
      </c>
      <c r="H21" s="2">
        <v>65</v>
      </c>
      <c r="I21" s="5">
        <v>10</v>
      </c>
      <c r="J21" s="5">
        <v>945</v>
      </c>
      <c r="K21" s="2">
        <v>80</v>
      </c>
      <c r="L21" s="2">
        <v>60</v>
      </c>
      <c r="M21" s="1" t="str">
        <f>CONCATENATE("B",표28_2[[#This Row],[id]])</f>
        <v>BR02_004</v>
      </c>
      <c r="N21" s="39"/>
      <c r="O21" s="7" t="str">
        <f>표28_2[[#This Row],[groupid]]</f>
        <v>BR02_004</v>
      </c>
      <c r="P21" s="2" t="s">
        <v>302</v>
      </c>
      <c r="Q21" s="7" t="s">
        <v>31</v>
      </c>
      <c r="R21" s="35">
        <v>16</v>
      </c>
      <c r="S21" s="7"/>
    </row>
    <row r="22" spans="1:19">
      <c r="A22" s="1" t="s">
        <v>41</v>
      </c>
      <c r="B22" s="1" t="s">
        <v>24</v>
      </c>
      <c r="C22" s="2">
        <v>0</v>
      </c>
      <c r="D22" s="1" t="s">
        <v>81</v>
      </c>
      <c r="E22" s="2" t="str">
        <f>CONCATENATE("x",표29_3[[#This Row],[value]])</f>
        <v>x2</v>
      </c>
      <c r="F22" s="1" t="s">
        <v>90</v>
      </c>
      <c r="G22" s="7" t="str">
        <f>CONCATENATE("짱돌의 공격력이 ",표29_3[[#This Row],[value]],"배 증가합니다.")</f>
        <v>짱돌의 공격력이 2배 증가합니다.</v>
      </c>
      <c r="H22" s="2">
        <v>5</v>
      </c>
      <c r="I22" s="5">
        <v>35</v>
      </c>
      <c r="J22" s="5">
        <v>1328</v>
      </c>
      <c r="K22" s="2">
        <v>80</v>
      </c>
      <c r="L22" s="2">
        <v>60</v>
      </c>
      <c r="M22" s="1" t="str">
        <f>CONCATENATE("B",표28_2[[#This Row],[id]])</f>
        <v>BR03_001</v>
      </c>
      <c r="N22" s="39"/>
      <c r="O22" s="7" t="str">
        <f>표28_2[[#This Row],[groupid]]</f>
        <v>BR03_001</v>
      </c>
      <c r="P22" s="2" t="s">
        <v>23</v>
      </c>
      <c r="Q22" s="7" t="s">
        <v>31</v>
      </c>
      <c r="R22" s="35">
        <v>2</v>
      </c>
      <c r="S22" s="7"/>
    </row>
    <row r="23" spans="1:19">
      <c r="A23" s="1" t="s">
        <v>42</v>
      </c>
      <c r="B23" s="1" t="s">
        <v>24</v>
      </c>
      <c r="C23" s="2">
        <v>5</v>
      </c>
      <c r="D23" s="1" t="s">
        <v>81</v>
      </c>
      <c r="E23" s="2" t="str">
        <f>CONCATENATE("x",표29_3[[#This Row],[value]])</f>
        <v>x4</v>
      </c>
      <c r="F23" s="1" t="s">
        <v>91</v>
      </c>
      <c r="G23" s="7" t="str">
        <f>CONCATENATE("짱돌의 공격력이 ",표29_3[[#This Row],[value]],"배 증가합니다.")</f>
        <v>짱돌의 공격력이 4배 증가합니다.</v>
      </c>
      <c r="H23" s="2">
        <v>25</v>
      </c>
      <c r="I23" s="5">
        <v>35</v>
      </c>
      <c r="J23" s="5">
        <v>1328</v>
      </c>
      <c r="K23" s="2">
        <v>80</v>
      </c>
      <c r="L23" s="2">
        <v>60</v>
      </c>
      <c r="M23" s="1" t="str">
        <f>CONCATENATE("B",표28_2[[#This Row],[id]])</f>
        <v>BR03_002</v>
      </c>
      <c r="N23" s="39"/>
      <c r="O23" s="7" t="str">
        <f>표28_2[[#This Row],[groupid]]</f>
        <v>BR03_002</v>
      </c>
      <c r="P23" s="2" t="s">
        <v>23</v>
      </c>
      <c r="Q23" s="7" t="s">
        <v>31</v>
      </c>
      <c r="R23" s="35">
        <v>4</v>
      </c>
      <c r="S23" s="7"/>
    </row>
    <row r="24" spans="1:19">
      <c r="A24" s="1" t="s">
        <v>43</v>
      </c>
      <c r="B24" s="1" t="s">
        <v>24</v>
      </c>
      <c r="C24" s="2">
        <v>25</v>
      </c>
      <c r="D24" s="1" t="s">
        <v>81</v>
      </c>
      <c r="E24" s="2" t="str">
        <f>CONCATENATE("x",표29_3[[#This Row],[value]])</f>
        <v>x12</v>
      </c>
      <c r="F24" s="1" t="s">
        <v>92</v>
      </c>
      <c r="G24" s="7" t="str">
        <f>CONCATENATE("짱돌의 공격력이 ",표29_3[[#This Row],[value]],"배 증가합니다.")</f>
        <v>짱돌의 공격력이 12배 증가합니다.</v>
      </c>
      <c r="H24" s="2">
        <v>50</v>
      </c>
      <c r="I24" s="5">
        <v>35</v>
      </c>
      <c r="J24" s="5">
        <v>1328</v>
      </c>
      <c r="K24" s="2">
        <v>80</v>
      </c>
      <c r="L24" s="2">
        <v>60</v>
      </c>
      <c r="M24" s="1" t="str">
        <f>CONCATENATE("B",표28_2[[#This Row],[id]])</f>
        <v>BR03_003</v>
      </c>
      <c r="N24" s="39"/>
      <c r="O24" s="7" t="str">
        <f>표28_2[[#This Row],[groupid]]</f>
        <v>BR03_003</v>
      </c>
      <c r="P24" s="2" t="s">
        <v>23</v>
      </c>
      <c r="Q24" s="7" t="s">
        <v>31</v>
      </c>
      <c r="R24" s="35">
        <v>12</v>
      </c>
      <c r="S24" s="7"/>
    </row>
    <row r="25" spans="1:19">
      <c r="A25" s="1" t="s">
        <v>44</v>
      </c>
      <c r="B25" s="1" t="s">
        <v>26</v>
      </c>
      <c r="C25" s="2">
        <v>0</v>
      </c>
      <c r="D25" s="1" t="s">
        <v>79</v>
      </c>
      <c r="E25" s="2" t="str">
        <f>CONCATENATE("x",표29_3[[#This Row],[value]])</f>
        <v>x2</v>
      </c>
      <c r="F25" s="1" t="s">
        <v>93</v>
      </c>
      <c r="G25" s="7" t="str">
        <f>CONCATENATE("지지직의 공격력이 ",표29_3[[#This Row],[value]],"배 증가합니다.")</f>
        <v>지지직의 공격력이 2배 증가합니다.</v>
      </c>
      <c r="H25" s="2">
        <v>5</v>
      </c>
      <c r="I25" s="5">
        <v>60</v>
      </c>
      <c r="J25" s="5">
        <v>1755</v>
      </c>
      <c r="K25" s="2">
        <v>80</v>
      </c>
      <c r="L25" s="2">
        <v>60</v>
      </c>
      <c r="M25" s="1" t="str">
        <f>CONCATENATE("B",표28_2[[#This Row],[id]])</f>
        <v>BR04_001</v>
      </c>
      <c r="N25" s="39"/>
      <c r="O25" s="7" t="str">
        <f>표28_2[[#This Row],[groupid]]</f>
        <v>BR04_001</v>
      </c>
      <c r="P25" s="2" t="s">
        <v>25</v>
      </c>
      <c r="Q25" s="7" t="s">
        <v>31</v>
      </c>
      <c r="R25" s="35">
        <v>2</v>
      </c>
      <c r="S25" s="7"/>
    </row>
    <row r="26" spans="1:19">
      <c r="A26" s="1" t="s">
        <v>45</v>
      </c>
      <c r="B26" s="1" t="s">
        <v>26</v>
      </c>
      <c r="C26" s="2">
        <v>5</v>
      </c>
      <c r="D26" s="1" t="s">
        <v>79</v>
      </c>
      <c r="E26" s="2" t="str">
        <f>CONCATENATE("x",표29_3[[#This Row],[value]])</f>
        <v>x6</v>
      </c>
      <c r="F26" s="1" t="s">
        <v>94</v>
      </c>
      <c r="G26" s="7" t="str">
        <f>CONCATENATE("지지직의 공격력이 ",표29_3[[#This Row],[value]],"배 증가합니다.")</f>
        <v>지지직의 공격력이 6배 증가합니다.</v>
      </c>
      <c r="H26" s="2">
        <v>30</v>
      </c>
      <c r="I26" s="5">
        <v>60</v>
      </c>
      <c r="J26" s="5">
        <v>1755</v>
      </c>
      <c r="K26" s="2">
        <v>80</v>
      </c>
      <c r="L26" s="2">
        <v>60</v>
      </c>
      <c r="M26" s="1" t="str">
        <f>CONCATENATE("B",표28_2[[#This Row],[id]])</f>
        <v>BR04_002</v>
      </c>
      <c r="N26" s="39"/>
      <c r="O26" s="7" t="str">
        <f>표28_2[[#This Row],[groupid]]</f>
        <v>BR04_002</v>
      </c>
      <c r="P26" s="2" t="s">
        <v>25</v>
      </c>
      <c r="Q26" s="7" t="s">
        <v>31</v>
      </c>
      <c r="R26" s="35">
        <v>6</v>
      </c>
      <c r="S26" s="7"/>
    </row>
    <row r="27" spans="1:19">
      <c r="A27" s="1" t="s">
        <v>289</v>
      </c>
      <c r="B27" s="1" t="s">
        <v>290</v>
      </c>
      <c r="C27" s="2">
        <v>0</v>
      </c>
      <c r="D27" s="1" t="s">
        <v>291</v>
      </c>
      <c r="E27" s="2" t="str">
        <f>CONCATENATE("x",표29_3[[#This Row],[value]])</f>
        <v>x2</v>
      </c>
      <c r="F27" s="1" t="s">
        <v>292</v>
      </c>
      <c r="G27" s="7" t="str">
        <f>CONCATENATE("물폭탄의 공격력이 ",표29_3[[#This Row],[value]],"배 증가합니다.")</f>
        <v>물폭탄의 공격력이 2배 증가합니다.</v>
      </c>
      <c r="H27" s="2">
        <v>5</v>
      </c>
      <c r="I27" s="5">
        <v>90</v>
      </c>
      <c r="J27" s="5">
        <v>2235</v>
      </c>
      <c r="K27" s="2">
        <v>80</v>
      </c>
      <c r="L27" s="2">
        <v>60</v>
      </c>
      <c r="M27" s="1" t="str">
        <f>CONCATENATE("B",표28_2[[#This Row],[id]])</f>
        <v>BR05_001</v>
      </c>
      <c r="N27" s="39"/>
      <c r="O27" s="7" t="str">
        <f>표28_2[[#This Row],[groupid]]</f>
        <v>BR05_001</v>
      </c>
      <c r="P27" s="2" t="s">
        <v>290</v>
      </c>
      <c r="Q27" s="7" t="s">
        <v>31</v>
      </c>
      <c r="R27" s="35">
        <v>2</v>
      </c>
      <c r="S27" s="7"/>
    </row>
    <row r="28" spans="1:19">
      <c r="A28" s="1" t="s">
        <v>67</v>
      </c>
      <c r="B28" s="1" t="s">
        <v>0</v>
      </c>
      <c r="C28" s="2">
        <v>0</v>
      </c>
      <c r="D28" s="1" t="s">
        <v>82</v>
      </c>
      <c r="E28" s="2" t="str">
        <f>CONCATENATE("-x",표29_3[[#This Row],[value]])</f>
        <v>-x2</v>
      </c>
      <c r="F28" s="1" t="s">
        <v>95</v>
      </c>
      <c r="G28" s="7" t="s">
        <v>205</v>
      </c>
      <c r="H28" s="2">
        <v>60</v>
      </c>
      <c r="I28" s="5">
        <v>0</v>
      </c>
      <c r="J28" s="5">
        <v>1328</v>
      </c>
      <c r="K28" s="2">
        <v>0</v>
      </c>
      <c r="L28" s="2">
        <v>0</v>
      </c>
      <c r="M28" s="1" t="str">
        <f>CONCATENATE("B",표28_2[[#This Row],[id]])</f>
        <v>BR99</v>
      </c>
      <c r="N28" s="39"/>
      <c r="O28" s="7" t="str">
        <f>표28_2[[#This Row],[groupid]]</f>
        <v>BR99</v>
      </c>
      <c r="P28" s="2" t="s">
        <v>110</v>
      </c>
      <c r="Q28" s="7" t="s">
        <v>70</v>
      </c>
      <c r="R28" s="35">
        <v>2</v>
      </c>
      <c r="S28" s="7"/>
    </row>
    <row r="29" spans="1:19">
      <c r="A29" s="1" t="s">
        <v>68</v>
      </c>
      <c r="B29" s="1" t="s">
        <v>0</v>
      </c>
      <c r="C29" s="2">
        <v>0</v>
      </c>
      <c r="D29" s="1" t="s">
        <v>82</v>
      </c>
      <c r="E29" s="2" t="str">
        <f>CONCATENATE("-x",표29_3[[#This Row],[value]])</f>
        <v>-x2</v>
      </c>
      <c r="F29" s="1" t="s">
        <v>96</v>
      </c>
      <c r="G29" s="7" t="s">
        <v>205</v>
      </c>
      <c r="H29" s="2">
        <v>80</v>
      </c>
      <c r="I29" s="5">
        <v>0</v>
      </c>
      <c r="J29" s="5">
        <v>1755</v>
      </c>
      <c r="K29" s="2">
        <v>0</v>
      </c>
      <c r="L29" s="2">
        <v>0</v>
      </c>
      <c r="M29" s="1" t="str">
        <f>CONCATENATE("B",표28_2[[#This Row],[id]])</f>
        <v>BR98</v>
      </c>
      <c r="O29" s="7" t="str">
        <f>표28_2[[#This Row],[groupid]]</f>
        <v>BR98</v>
      </c>
      <c r="P29" s="2" t="s">
        <v>110</v>
      </c>
      <c r="Q29" s="7" t="s">
        <v>70</v>
      </c>
      <c r="R29" s="35">
        <v>2</v>
      </c>
      <c r="S29" s="7"/>
    </row>
    <row r="30" spans="1:19">
      <c r="A30" s="1" t="s">
        <v>69</v>
      </c>
      <c r="B30" s="1" t="s">
        <v>0</v>
      </c>
      <c r="C30" s="2">
        <v>0</v>
      </c>
      <c r="D30" s="24" t="s">
        <v>82</v>
      </c>
      <c r="E30" s="2" t="str">
        <f>CONCATENATE("-x",표29_3[[#This Row],[value]])</f>
        <v>-x2</v>
      </c>
      <c r="F30" s="1" t="s">
        <v>97</v>
      </c>
      <c r="G30" s="7" t="s">
        <v>205</v>
      </c>
      <c r="H30" s="2">
        <v>100</v>
      </c>
      <c r="I30" s="8">
        <v>0</v>
      </c>
      <c r="J30" s="5">
        <v>2235</v>
      </c>
      <c r="K30" s="7">
        <v>0</v>
      </c>
      <c r="L30" s="7">
        <v>0</v>
      </c>
      <c r="M30" s="24" t="str">
        <f>CONCATENATE("B",표28_2[[#This Row],[id]])</f>
        <v>BR97</v>
      </c>
      <c r="O30" s="7" t="str">
        <f>표28_2[[#This Row],[groupid]]</f>
        <v>BR97</v>
      </c>
      <c r="P30" s="2" t="s">
        <v>110</v>
      </c>
      <c r="Q30" s="7" t="s">
        <v>70</v>
      </c>
      <c r="R30" s="36">
        <v>2</v>
      </c>
      <c r="S30" s="7"/>
    </row>
    <row r="31" spans="1:19">
      <c r="A31" s="1"/>
      <c r="B31" s="1"/>
      <c r="C31" s="2"/>
      <c r="D31" s="24"/>
      <c r="F31" s="1"/>
      <c r="G31" s="7"/>
      <c r="H31" s="2"/>
      <c r="I31" s="8"/>
      <c r="J31" s="5"/>
      <c r="K31" s="7"/>
      <c r="L31" s="7"/>
      <c r="M31" s="24"/>
      <c r="O31" s="7"/>
      <c r="Q31" s="7"/>
      <c r="R31" s="36"/>
      <c r="S31" s="7"/>
    </row>
    <row r="32" spans="1:19">
      <c r="A32" s="1"/>
      <c r="B32" s="1"/>
      <c r="C32" s="2"/>
      <c r="D32" s="24"/>
      <c r="F32" s="1"/>
      <c r="G32" s="24"/>
      <c r="H32" s="2"/>
      <c r="I32" s="8"/>
      <c r="J32" s="5"/>
      <c r="K32" s="7"/>
      <c r="L32" s="7"/>
      <c r="M32" s="24"/>
      <c r="O32" s="7"/>
      <c r="Q32" s="7"/>
      <c r="R32" s="7"/>
      <c r="S32" s="7"/>
    </row>
    <row r="33" spans="1:19">
      <c r="A33" s="2"/>
      <c r="B33" s="2"/>
      <c r="C33" s="2"/>
      <c r="D33" s="2"/>
      <c r="F33" s="2"/>
      <c r="G33" s="2"/>
      <c r="H33" s="5"/>
      <c r="I33" s="5"/>
      <c r="J33" s="5"/>
      <c r="K33" s="2"/>
      <c r="L33" s="2"/>
      <c r="M33" s="2"/>
      <c r="O33" s="7"/>
      <c r="Q33" s="7"/>
      <c r="S33" s="7"/>
    </row>
    <row r="34" spans="1:19">
      <c r="A34" s="2"/>
      <c r="B34" s="2"/>
      <c r="C34" s="2"/>
      <c r="D34" s="2"/>
      <c r="F34" s="2"/>
      <c r="G34" s="2"/>
      <c r="H34" s="5"/>
      <c r="I34" s="5"/>
      <c r="J34" s="5"/>
      <c r="K34" s="2"/>
      <c r="L34" s="2"/>
      <c r="M34" s="2"/>
      <c r="O34" s="7"/>
      <c r="Q34" s="7"/>
      <c r="S34" s="7"/>
    </row>
    <row r="35" spans="1:19">
      <c r="A35" s="2"/>
      <c r="B35" s="2"/>
      <c r="C35" s="2"/>
      <c r="D35" s="2"/>
      <c r="F35" s="2"/>
      <c r="G35" s="2"/>
      <c r="H35" s="5"/>
      <c r="I35" s="5"/>
      <c r="J35" s="5"/>
      <c r="K35" s="2"/>
      <c r="L35" s="2"/>
      <c r="M35" s="2"/>
      <c r="O35" s="7"/>
      <c r="Q35" s="7"/>
      <c r="S35" s="7"/>
    </row>
    <row r="36" spans="1:19">
      <c r="A36" s="2"/>
      <c r="B36" s="2"/>
      <c r="C36" s="2"/>
      <c r="D36" s="2"/>
      <c r="F36" s="2"/>
      <c r="G36" s="2"/>
      <c r="H36" s="5"/>
      <c r="I36" s="5"/>
      <c r="J36" s="5"/>
      <c r="K36" s="2"/>
      <c r="L36" s="2"/>
      <c r="M36" s="2"/>
      <c r="O36" s="7"/>
      <c r="Q36" s="7"/>
      <c r="S36" s="7"/>
    </row>
    <row r="37" spans="1:19">
      <c r="A37" s="2"/>
      <c r="B37" s="2"/>
      <c r="C37" s="2"/>
      <c r="D37" s="2"/>
      <c r="F37" s="2"/>
      <c r="G37" s="2"/>
      <c r="H37" s="5"/>
      <c r="I37" s="5"/>
      <c r="J37" s="5"/>
      <c r="K37" s="2"/>
      <c r="L37" s="2"/>
      <c r="M37" s="2"/>
      <c r="O37" s="7"/>
      <c r="Q37" s="7"/>
      <c r="S37" s="7"/>
    </row>
    <row r="38" spans="1:19">
      <c r="A38" s="2"/>
      <c r="B38" s="2"/>
      <c r="C38" s="2"/>
      <c r="D38" s="2"/>
      <c r="F38" s="2"/>
      <c r="G38" s="2"/>
      <c r="H38" s="5"/>
      <c r="I38" s="5"/>
      <c r="J38" s="5"/>
      <c r="K38" s="2"/>
      <c r="L38" s="2"/>
      <c r="M38" s="2"/>
      <c r="O38" s="7"/>
      <c r="Q38" s="7"/>
      <c r="S38" s="7"/>
    </row>
    <row r="39" spans="1:19">
      <c r="A39" s="2"/>
      <c r="B39" s="2"/>
      <c r="C39" s="2"/>
      <c r="D39" s="2"/>
      <c r="F39" s="2"/>
      <c r="G39" s="2"/>
      <c r="H39" s="5"/>
      <c r="I39" s="5"/>
      <c r="J39" s="5"/>
      <c r="K39" s="2"/>
      <c r="L39" s="2"/>
      <c r="M39" s="2"/>
      <c r="O39" s="7"/>
      <c r="Q39" s="7"/>
      <c r="S39" s="7"/>
    </row>
    <row r="40" spans="1:19">
      <c r="A40" s="2"/>
      <c r="B40" s="2"/>
      <c r="C40" s="2"/>
      <c r="D40" s="2"/>
      <c r="F40" s="2"/>
      <c r="G40" s="2"/>
      <c r="H40" s="5"/>
      <c r="I40" s="5"/>
      <c r="J40" s="5"/>
      <c r="K40" s="2"/>
      <c r="L40" s="2"/>
      <c r="M40" s="2"/>
      <c r="O40" s="7"/>
      <c r="Q40" s="7"/>
      <c r="S40" s="7"/>
    </row>
    <row r="41" spans="1:19">
      <c r="A41" s="2"/>
      <c r="B41" s="2"/>
      <c r="C41" s="2"/>
      <c r="D41" s="2"/>
      <c r="F41" s="2"/>
      <c r="G41" s="2"/>
      <c r="H41" s="5"/>
      <c r="I41" s="5"/>
      <c r="J41" s="5"/>
      <c r="K41" s="2"/>
      <c r="L41" s="2"/>
      <c r="M41" s="2"/>
      <c r="O41" s="7"/>
      <c r="Q41" s="7"/>
      <c r="S41" s="7"/>
    </row>
    <row r="42" spans="1:19">
      <c r="A42" s="2"/>
      <c r="B42" s="2"/>
      <c r="C42" s="2"/>
      <c r="D42" s="2"/>
      <c r="F42" s="2"/>
      <c r="G42" s="2"/>
      <c r="H42" s="5"/>
      <c r="I42" s="5"/>
      <c r="J42" s="5"/>
      <c r="K42" s="2"/>
      <c r="L42" s="2"/>
      <c r="M42" s="2"/>
      <c r="O42" s="7"/>
      <c r="Q42" s="7"/>
      <c r="S42" s="7"/>
    </row>
    <row r="43" spans="1:19">
      <c r="A43" s="2"/>
      <c r="B43" s="2"/>
      <c r="C43" s="2"/>
      <c r="D43" s="2"/>
      <c r="F43" s="2"/>
      <c r="G43" s="2"/>
      <c r="H43" s="5"/>
      <c r="I43" s="5"/>
      <c r="J43" s="5"/>
      <c r="K43" s="2"/>
      <c r="L43" s="2"/>
      <c r="M43" s="2"/>
      <c r="O43" s="7"/>
      <c r="Q43" s="7"/>
      <c r="S43" s="7"/>
    </row>
    <row r="44" spans="1:19">
      <c r="A44" s="7"/>
      <c r="B44" s="7"/>
      <c r="C44" s="7"/>
      <c r="D44" s="7"/>
      <c r="E44" s="7"/>
      <c r="F44" s="7"/>
      <c r="G44" s="7"/>
      <c r="H44" s="8"/>
      <c r="I44" s="8"/>
      <c r="J44" s="8"/>
      <c r="K44" s="7"/>
      <c r="L44" s="7"/>
      <c r="M44" s="7"/>
      <c r="O44" s="7"/>
      <c r="P44" s="7"/>
      <c r="Q44" s="7"/>
      <c r="R44" s="7"/>
      <c r="S44" s="7"/>
    </row>
    <row r="45" spans="1:19">
      <c r="A45" s="2"/>
      <c r="B45" s="2"/>
      <c r="C45" s="2"/>
      <c r="D45" s="2"/>
      <c r="F45" s="2"/>
      <c r="G45" s="2"/>
      <c r="H45" s="5"/>
      <c r="I45" s="5"/>
      <c r="J45" s="5"/>
      <c r="K45" s="2"/>
      <c r="L45" s="2"/>
      <c r="M45" s="2"/>
      <c r="O45" s="7"/>
      <c r="Q45" s="7"/>
      <c r="S45" s="7"/>
    </row>
    <row r="46" spans="1:19">
      <c r="A46" s="2"/>
      <c r="B46" s="2"/>
      <c r="C46" s="2"/>
      <c r="D46" s="2"/>
      <c r="F46" s="2"/>
      <c r="G46" s="2"/>
      <c r="H46" s="5"/>
      <c r="I46" s="5"/>
      <c r="J46" s="5"/>
      <c r="K46" s="2"/>
      <c r="L46" s="2"/>
      <c r="M46" s="2"/>
      <c r="Q46" s="7"/>
    </row>
    <row r="47" spans="1:19">
      <c r="A47" s="2"/>
      <c r="B47" s="2"/>
      <c r="C47" s="2"/>
      <c r="D47" s="2"/>
      <c r="F47" s="2"/>
      <c r="G47" s="2"/>
      <c r="H47" s="5"/>
      <c r="I47" s="5"/>
      <c r="J47" s="5"/>
      <c r="K47" s="2"/>
      <c r="L47" s="2"/>
      <c r="M47" s="2"/>
      <c r="Q47" s="7"/>
    </row>
    <row r="48" spans="1:19">
      <c r="A48" s="2"/>
      <c r="B48" s="2"/>
      <c r="C48" s="2"/>
      <c r="D48" s="2"/>
      <c r="F48" s="2"/>
      <c r="G48" s="2"/>
      <c r="H48" s="5"/>
      <c r="I48" s="5"/>
      <c r="J48" s="5"/>
      <c r="K48" s="2"/>
      <c r="L48" s="2"/>
      <c r="M48" s="2"/>
      <c r="Q48" s="7"/>
    </row>
    <row r="49" spans="1:19">
      <c r="A49" s="2"/>
      <c r="B49" s="2"/>
      <c r="C49" s="2"/>
      <c r="D49" s="2"/>
      <c r="F49" s="2"/>
      <c r="G49" s="2"/>
      <c r="H49" s="5"/>
      <c r="I49" s="5"/>
      <c r="J49" s="5"/>
      <c r="K49" s="2"/>
      <c r="L49" s="2"/>
      <c r="M49" s="2"/>
      <c r="Q49" s="7"/>
    </row>
    <row r="50" spans="1:19">
      <c r="A50" s="2"/>
      <c r="B50" s="2"/>
      <c r="C50" s="2"/>
      <c r="D50" s="2"/>
      <c r="F50" s="2"/>
      <c r="G50" s="2"/>
      <c r="H50" s="5"/>
      <c r="I50" s="5"/>
      <c r="J50" s="5"/>
      <c r="K50" s="2"/>
      <c r="L50" s="2"/>
      <c r="M50" s="2"/>
      <c r="Q50" s="7"/>
    </row>
    <row r="51" spans="1:19">
      <c r="A51" s="2"/>
      <c r="B51" s="2"/>
      <c r="C51" s="2"/>
      <c r="D51" s="2"/>
      <c r="F51" s="2"/>
      <c r="G51" s="2"/>
      <c r="H51" s="5"/>
      <c r="I51" s="5"/>
      <c r="J51" s="5"/>
      <c r="K51" s="2"/>
      <c r="L51" s="2"/>
      <c r="M51" s="2"/>
      <c r="Q51" s="7"/>
    </row>
    <row r="52" spans="1:19">
      <c r="A52" s="2"/>
      <c r="B52" s="2"/>
      <c r="C52" s="2"/>
      <c r="D52" s="2"/>
      <c r="F52" s="2"/>
      <c r="G52" s="2"/>
      <c r="H52" s="5"/>
      <c r="I52" s="5"/>
      <c r="J52" s="5"/>
      <c r="K52" s="2"/>
      <c r="L52" s="2"/>
      <c r="M52" s="2"/>
      <c r="Q52" s="7"/>
    </row>
    <row r="53" spans="1:19">
      <c r="A53" s="2"/>
      <c r="B53" s="2"/>
      <c r="C53" s="2"/>
      <c r="D53" s="2"/>
      <c r="F53" s="2"/>
      <c r="G53" s="2"/>
      <c r="H53" s="5"/>
      <c r="I53" s="5"/>
      <c r="J53" s="5"/>
      <c r="K53" s="2"/>
      <c r="L53" s="2"/>
      <c r="M53" s="2"/>
      <c r="Q53" s="7"/>
    </row>
    <row r="54" spans="1:19">
      <c r="A54" s="2"/>
      <c r="B54" s="2"/>
      <c r="C54" s="2"/>
      <c r="D54" s="2"/>
      <c r="F54" s="2"/>
      <c r="G54" s="2"/>
      <c r="H54" s="5"/>
      <c r="I54" s="5"/>
      <c r="J54" s="5"/>
      <c r="K54" s="2"/>
      <c r="L54" s="2"/>
      <c r="M54" s="2"/>
      <c r="Q54" s="7"/>
    </row>
    <row r="55" spans="1:19">
      <c r="A55" s="2"/>
      <c r="B55" s="2"/>
      <c r="C55" s="2"/>
      <c r="D55" s="2"/>
      <c r="F55" s="2"/>
      <c r="G55" s="2"/>
      <c r="H55" s="5"/>
      <c r="I55" s="5"/>
      <c r="J55" s="5"/>
      <c r="K55" s="2"/>
      <c r="L55" s="2"/>
      <c r="M55" s="2"/>
      <c r="O55" s="7"/>
      <c r="Q55" s="7"/>
      <c r="S55" s="7"/>
    </row>
    <row r="56" spans="1:19">
      <c r="A56" s="2"/>
      <c r="B56" s="2"/>
      <c r="C56" s="2"/>
      <c r="D56" s="2"/>
      <c r="F56" s="2"/>
      <c r="G56" s="2"/>
      <c r="H56" s="5"/>
      <c r="I56" s="5"/>
      <c r="J56" s="5"/>
      <c r="K56" s="2"/>
      <c r="L56" s="2"/>
      <c r="M56" s="2"/>
      <c r="O56" s="7"/>
      <c r="Q56" s="7"/>
      <c r="S56" s="7"/>
    </row>
    <row r="57" spans="1:19">
      <c r="A57" s="2"/>
      <c r="B57" s="2"/>
      <c r="C57" s="2"/>
      <c r="D57" s="2"/>
      <c r="F57" s="2"/>
      <c r="G57" s="2"/>
      <c r="H57" s="5"/>
      <c r="I57" s="5"/>
      <c r="J57" s="5"/>
      <c r="K57" s="2"/>
      <c r="L57" s="2"/>
      <c r="M57" s="2"/>
      <c r="O57" s="7"/>
      <c r="Q57" s="7"/>
      <c r="S57" s="7"/>
    </row>
    <row r="58" spans="1:19">
      <c r="A58" s="2"/>
      <c r="B58" s="2"/>
      <c r="C58" s="2"/>
      <c r="D58" s="2"/>
      <c r="F58" s="2"/>
      <c r="G58" s="2"/>
      <c r="H58" s="5"/>
      <c r="I58" s="5"/>
      <c r="J58" s="5"/>
      <c r="K58" s="2"/>
      <c r="L58" s="2"/>
      <c r="M58" s="2"/>
      <c r="O58" s="7"/>
      <c r="Q58" s="7"/>
      <c r="S58" s="7"/>
    </row>
    <row r="59" spans="1:19">
      <c r="A59" s="2"/>
      <c r="B59" s="2"/>
      <c r="C59" s="2"/>
      <c r="D59" s="2"/>
      <c r="F59" s="2"/>
      <c r="G59" s="2"/>
      <c r="H59" s="5"/>
      <c r="I59" s="5"/>
      <c r="J59" s="5"/>
      <c r="K59" s="2"/>
      <c r="L59" s="2"/>
      <c r="M59" s="2"/>
      <c r="O59" s="7"/>
      <c r="Q59" s="7"/>
      <c r="S59" s="7"/>
    </row>
    <row r="60" spans="1:19">
      <c r="A60" s="2"/>
      <c r="B60" s="2"/>
      <c r="C60" s="2"/>
      <c r="D60" s="2"/>
      <c r="F60" s="2"/>
      <c r="G60" s="2"/>
      <c r="H60" s="5"/>
      <c r="I60" s="5"/>
      <c r="J60" s="5"/>
      <c r="K60" s="2"/>
      <c r="L60" s="2"/>
      <c r="M60" s="2"/>
      <c r="O60" s="7"/>
      <c r="Q60" s="7"/>
      <c r="S60" s="7"/>
    </row>
    <row r="61" spans="1:19">
      <c r="A61" s="2"/>
      <c r="B61" s="2"/>
      <c r="C61" s="2"/>
      <c r="D61" s="2"/>
      <c r="F61" s="2"/>
      <c r="G61" s="2"/>
      <c r="H61" s="5"/>
      <c r="I61" s="5"/>
      <c r="J61" s="5"/>
      <c r="K61" s="2"/>
      <c r="L61" s="2"/>
      <c r="M61" s="2"/>
      <c r="O61" s="7"/>
      <c r="Q61" s="7"/>
      <c r="S61" s="7"/>
    </row>
    <row r="62" spans="1:19">
      <c r="A62" s="2"/>
      <c r="B62" s="2"/>
      <c r="C62" s="2"/>
      <c r="D62" s="2"/>
      <c r="F62" s="2"/>
      <c r="G62" s="2"/>
      <c r="H62" s="5"/>
      <c r="I62" s="5"/>
      <c r="J62" s="5"/>
      <c r="K62" s="2"/>
      <c r="L62" s="2"/>
      <c r="M62" s="2"/>
      <c r="Q62" s="7"/>
    </row>
    <row r="63" spans="1:19">
      <c r="A63" s="2"/>
      <c r="B63" s="2"/>
      <c r="C63" s="2"/>
      <c r="D63" s="2"/>
      <c r="F63" s="2"/>
      <c r="G63" s="2"/>
      <c r="H63" s="5"/>
      <c r="I63" s="5"/>
      <c r="J63" s="5"/>
      <c r="K63" s="2"/>
      <c r="L63" s="2"/>
      <c r="M63" s="2"/>
      <c r="Q63" s="7"/>
    </row>
    <row r="64" spans="1:19">
      <c r="A64" s="2"/>
      <c r="B64" s="2"/>
      <c r="C64" s="2"/>
      <c r="D64" s="2"/>
      <c r="F64" s="2"/>
      <c r="G64" s="2"/>
      <c r="H64" s="5"/>
      <c r="I64" s="5"/>
      <c r="J64" s="5"/>
      <c r="K64" s="2"/>
      <c r="L64" s="2"/>
      <c r="M64" s="2"/>
      <c r="Q64" s="7"/>
    </row>
    <row r="65" spans="1:19">
      <c r="A65" s="2"/>
      <c r="B65" s="2"/>
      <c r="C65" s="2"/>
      <c r="D65" s="2"/>
      <c r="F65" s="2"/>
      <c r="G65" s="2"/>
      <c r="H65" s="5"/>
      <c r="I65" s="5"/>
      <c r="J65" s="5"/>
      <c r="K65" s="2"/>
      <c r="L65" s="2"/>
      <c r="M65" s="2"/>
      <c r="O65" s="7"/>
      <c r="Q65" s="7"/>
      <c r="S65" s="7"/>
    </row>
    <row r="66" spans="1:19">
      <c r="A66" s="2"/>
      <c r="B66" s="2"/>
      <c r="C66" s="2"/>
      <c r="D66" s="2"/>
      <c r="F66" s="2"/>
      <c r="G66" s="2"/>
      <c r="H66" s="5"/>
      <c r="I66" s="5"/>
      <c r="J66" s="5"/>
      <c r="K66" s="2"/>
      <c r="L66" s="2"/>
      <c r="M66" s="2"/>
      <c r="O66" s="7"/>
      <c r="Q66" s="7"/>
      <c r="S66" s="7"/>
    </row>
    <row r="67" spans="1:19">
      <c r="A67" s="2"/>
      <c r="B67" s="2"/>
      <c r="C67" s="2"/>
      <c r="D67" s="2"/>
      <c r="F67" s="2"/>
      <c r="G67" s="2"/>
      <c r="H67" s="5"/>
      <c r="I67" s="5"/>
      <c r="J67" s="5"/>
      <c r="K67" s="2"/>
      <c r="L67" s="2"/>
      <c r="M67" s="2"/>
      <c r="O67" s="7"/>
      <c r="Q67" s="7"/>
      <c r="S67" s="7"/>
    </row>
    <row r="68" spans="1:19">
      <c r="A68" s="2"/>
      <c r="B68" s="2"/>
      <c r="C68" s="2"/>
      <c r="D68" s="2"/>
      <c r="F68" s="2"/>
      <c r="G68" s="2"/>
      <c r="H68" s="5"/>
      <c r="I68" s="5"/>
      <c r="J68" s="5"/>
      <c r="K68" s="2"/>
      <c r="L68" s="2"/>
      <c r="M68" s="2"/>
      <c r="O68" s="7"/>
      <c r="Q68" s="7"/>
      <c r="S68" s="7"/>
    </row>
    <row r="69" spans="1:19">
      <c r="A69" s="2"/>
      <c r="B69" s="2"/>
      <c r="C69" s="2"/>
      <c r="D69" s="2"/>
      <c r="F69" s="2"/>
      <c r="G69" s="2"/>
      <c r="H69" s="5"/>
      <c r="I69" s="5"/>
      <c r="J69" s="5"/>
      <c r="K69" s="2"/>
      <c r="L69" s="2"/>
      <c r="M69" s="2"/>
      <c r="O69" s="7"/>
      <c r="Q69" s="7"/>
      <c r="S69" s="7"/>
    </row>
    <row r="70" spans="1:19">
      <c r="A70" s="2"/>
      <c r="B70" s="2"/>
      <c r="C70" s="2"/>
      <c r="D70" s="2"/>
      <c r="F70" s="2"/>
      <c r="G70" s="2"/>
      <c r="H70" s="5"/>
      <c r="I70" s="5"/>
      <c r="J70" s="5"/>
      <c r="K70" s="2"/>
      <c r="L70" s="2"/>
      <c r="M70" s="2"/>
      <c r="O70" s="7"/>
      <c r="Q70" s="7"/>
      <c r="S70" s="7"/>
    </row>
    <row r="71" spans="1:19">
      <c r="A71" s="2"/>
      <c r="B71" s="2"/>
      <c r="C71" s="2"/>
      <c r="D71" s="2"/>
      <c r="F71" s="2"/>
      <c r="G71" s="2"/>
      <c r="H71" s="5"/>
      <c r="I71" s="5"/>
      <c r="J71" s="5"/>
      <c r="K71" s="2"/>
      <c r="L71" s="2"/>
      <c r="M71" s="2"/>
      <c r="O71" s="7"/>
      <c r="Q71" s="7"/>
      <c r="S71" s="7"/>
    </row>
    <row r="72" spans="1:19">
      <c r="A72" s="2"/>
      <c r="B72" s="2"/>
      <c r="C72" s="2"/>
      <c r="D72" s="2"/>
      <c r="F72" s="2"/>
      <c r="G72" s="2"/>
      <c r="H72" s="5"/>
      <c r="I72" s="5"/>
      <c r="J72" s="5"/>
      <c r="K72" s="2"/>
      <c r="L72" s="2"/>
      <c r="M72" s="2"/>
      <c r="O72" s="7"/>
      <c r="Q72" s="7"/>
      <c r="S72" s="7"/>
    </row>
    <row r="73" spans="1:19">
      <c r="A73" s="2"/>
      <c r="B73" s="2"/>
      <c r="C73" s="2"/>
      <c r="D73" s="2"/>
      <c r="F73" s="2"/>
      <c r="G73" s="2"/>
      <c r="H73" s="5"/>
      <c r="I73" s="5"/>
      <c r="J73" s="5"/>
      <c r="K73" s="2"/>
      <c r="L73" s="2"/>
      <c r="M73" s="2"/>
      <c r="O73" s="7"/>
      <c r="Q73" s="7"/>
      <c r="S73" s="7"/>
    </row>
    <row r="74" spans="1:19">
      <c r="A74" s="2"/>
      <c r="B74" s="2"/>
      <c r="C74" s="2"/>
      <c r="D74" s="2"/>
      <c r="F74" s="2"/>
      <c r="G74" s="2"/>
      <c r="H74" s="5"/>
      <c r="I74" s="5"/>
      <c r="J74" s="5"/>
      <c r="K74" s="2"/>
      <c r="L74" s="2"/>
      <c r="M74" s="2"/>
      <c r="O74" s="7"/>
      <c r="Q74" s="7"/>
      <c r="S74" s="7"/>
    </row>
    <row r="75" spans="1:19">
      <c r="A75" s="2"/>
      <c r="B75" s="2"/>
      <c r="C75" s="2"/>
      <c r="D75" s="2"/>
      <c r="F75" s="2"/>
      <c r="G75" s="2"/>
      <c r="H75" s="5"/>
      <c r="I75" s="5"/>
      <c r="J75" s="5"/>
      <c r="K75" s="2"/>
      <c r="L75" s="2"/>
      <c r="M75" s="2"/>
      <c r="O75" s="7"/>
      <c r="Q75" s="7"/>
      <c r="S75" s="7"/>
    </row>
    <row r="76" spans="1:19">
      <c r="A76" s="2"/>
      <c r="B76" s="2"/>
      <c r="C76" s="2"/>
      <c r="D76" s="2"/>
      <c r="F76" s="2"/>
      <c r="G76" s="2"/>
      <c r="H76" s="5"/>
      <c r="I76" s="5"/>
      <c r="J76" s="5"/>
      <c r="K76" s="2"/>
      <c r="L76" s="2"/>
      <c r="M76" s="2"/>
      <c r="O76" s="7"/>
      <c r="Q76" s="7"/>
      <c r="S76" s="7"/>
    </row>
    <row r="77" spans="1:19">
      <c r="A77" s="2"/>
      <c r="B77" s="2"/>
      <c r="C77" s="2"/>
      <c r="D77" s="2"/>
      <c r="F77" s="2"/>
      <c r="G77" s="2"/>
      <c r="H77" s="5"/>
      <c r="I77" s="5"/>
      <c r="J77" s="5"/>
      <c r="K77" s="2"/>
      <c r="L77" s="2"/>
      <c r="M77" s="2"/>
      <c r="O77" s="7"/>
      <c r="Q77" s="7"/>
      <c r="S77" s="7"/>
    </row>
    <row r="78" spans="1:19">
      <c r="A78" s="2"/>
      <c r="B78" s="2"/>
      <c r="C78" s="2"/>
      <c r="D78" s="2"/>
      <c r="F78" s="2"/>
      <c r="G78" s="2"/>
      <c r="H78" s="5"/>
      <c r="I78" s="5"/>
      <c r="J78" s="5"/>
      <c r="K78" s="2"/>
      <c r="L78" s="2"/>
      <c r="M78" s="2"/>
      <c r="O78" s="7"/>
      <c r="Q78" s="7"/>
      <c r="S78" s="7"/>
    </row>
    <row r="79" spans="1:19">
      <c r="A79" s="2"/>
      <c r="B79" s="2"/>
      <c r="C79" s="2"/>
      <c r="D79" s="2"/>
      <c r="F79" s="2"/>
      <c r="G79" s="2"/>
      <c r="H79" s="5"/>
      <c r="I79" s="5"/>
      <c r="J79" s="5"/>
      <c r="K79" s="2"/>
      <c r="L79" s="2"/>
      <c r="M79" s="2"/>
      <c r="O79" s="7"/>
      <c r="Q79" s="7"/>
      <c r="S79" s="7"/>
    </row>
    <row r="80" spans="1:19">
      <c r="A80" s="2"/>
      <c r="B80" s="2"/>
      <c r="C80" s="2"/>
      <c r="D80" s="2"/>
      <c r="F80" s="2"/>
      <c r="G80" s="2"/>
      <c r="H80" s="5"/>
      <c r="I80" s="5"/>
      <c r="J80" s="5"/>
      <c r="K80" s="2"/>
      <c r="L80" s="2"/>
      <c r="M80" s="2"/>
      <c r="O80" s="7"/>
      <c r="Q80" s="7"/>
      <c r="S80" s="7"/>
    </row>
    <row r="81" spans="1:19">
      <c r="A81" s="2"/>
      <c r="B81" s="2"/>
      <c r="C81" s="2"/>
      <c r="D81" s="2"/>
      <c r="F81" s="2"/>
      <c r="G81" s="2"/>
      <c r="H81" s="5"/>
      <c r="I81" s="5"/>
      <c r="J81" s="5"/>
      <c r="K81" s="2"/>
      <c r="L81" s="2"/>
      <c r="M81" s="2"/>
      <c r="O81" s="7"/>
      <c r="Q81" s="7"/>
      <c r="S81" s="7"/>
    </row>
    <row r="82" spans="1:19">
      <c r="A82" s="2"/>
      <c r="B82" s="2"/>
      <c r="C82" s="2"/>
      <c r="D82" s="2"/>
      <c r="F82" s="2"/>
      <c r="G82" s="2"/>
      <c r="H82" s="5"/>
      <c r="I82" s="5"/>
      <c r="J82" s="5"/>
      <c r="K82" s="2"/>
      <c r="L82" s="2"/>
      <c r="M82" s="2"/>
      <c r="O82" s="7"/>
      <c r="Q82" s="7"/>
      <c r="S82" s="7"/>
    </row>
    <row r="83" spans="1:19">
      <c r="A83" s="2"/>
      <c r="B83" s="2"/>
      <c r="C83" s="2"/>
      <c r="D83" s="2"/>
      <c r="F83" s="2"/>
      <c r="G83" s="2"/>
      <c r="H83" s="5"/>
      <c r="I83" s="5"/>
      <c r="J83" s="5"/>
      <c r="K83" s="2"/>
      <c r="L83" s="2"/>
      <c r="M83" s="2"/>
      <c r="O83" s="7"/>
      <c r="Q83" s="7"/>
      <c r="S83" s="7"/>
    </row>
    <row r="84" spans="1:19">
      <c r="A84" s="2"/>
      <c r="B84" s="2"/>
      <c r="C84" s="2"/>
      <c r="D84" s="2"/>
      <c r="F84" s="2"/>
      <c r="G84" s="2"/>
      <c r="H84" s="5"/>
      <c r="I84" s="5"/>
      <c r="J84" s="5"/>
      <c r="K84" s="2"/>
      <c r="L84" s="2"/>
      <c r="M84" s="2"/>
      <c r="O84" s="7"/>
      <c r="Q84" s="7"/>
      <c r="S84" s="7"/>
    </row>
    <row r="85" spans="1:19">
      <c r="A85" s="2"/>
      <c r="B85" s="2"/>
      <c r="C85" s="2"/>
      <c r="D85" s="2"/>
      <c r="F85" s="2"/>
      <c r="G85" s="2"/>
      <c r="H85" s="5"/>
      <c r="I85" s="5"/>
      <c r="J85" s="5"/>
      <c r="K85" s="2"/>
      <c r="L85" s="2"/>
      <c r="M85" s="2"/>
      <c r="O85" s="7"/>
      <c r="Q85" s="7"/>
      <c r="S85" s="7"/>
    </row>
    <row r="86" spans="1:19">
      <c r="A86" s="2"/>
      <c r="B86" s="2"/>
      <c r="C86" s="2"/>
      <c r="D86" s="2"/>
      <c r="F86" s="2"/>
      <c r="G86" s="2"/>
      <c r="H86" s="5"/>
      <c r="I86" s="5"/>
      <c r="J86" s="5"/>
      <c r="K86" s="2"/>
      <c r="L86" s="2"/>
      <c r="M86" s="2"/>
      <c r="O86" s="7"/>
      <c r="Q86" s="7"/>
      <c r="S86" s="7"/>
    </row>
    <row r="87" spans="1:19">
      <c r="A87" s="2"/>
      <c r="B87" s="2"/>
      <c r="C87" s="2"/>
      <c r="D87" s="2"/>
      <c r="F87" s="2"/>
      <c r="G87" s="2"/>
      <c r="H87" s="5"/>
      <c r="I87" s="5"/>
      <c r="J87" s="5"/>
      <c r="K87" s="2"/>
      <c r="L87" s="2"/>
      <c r="M87" s="2"/>
      <c r="O87" s="7"/>
      <c r="Q87" s="7"/>
      <c r="S87" s="7"/>
    </row>
    <row r="88" spans="1:19">
      <c r="A88" s="2"/>
      <c r="B88" s="2"/>
      <c r="C88" s="2"/>
      <c r="D88" s="2"/>
      <c r="F88" s="2"/>
      <c r="G88" s="2"/>
      <c r="H88" s="5"/>
      <c r="I88" s="5"/>
      <c r="J88" s="5"/>
      <c r="K88" s="2"/>
      <c r="L88" s="2"/>
      <c r="M88" s="2"/>
      <c r="O88" s="7"/>
      <c r="Q88" s="7"/>
      <c r="S88" s="7"/>
    </row>
    <row r="89" spans="1:19">
      <c r="A89" s="2"/>
      <c r="B89" s="2"/>
      <c r="C89" s="2"/>
      <c r="D89" s="2"/>
      <c r="F89" s="2"/>
      <c r="G89" s="2"/>
      <c r="H89" s="5"/>
      <c r="I89" s="5"/>
      <c r="J89" s="5"/>
      <c r="K89" s="2"/>
      <c r="L89" s="2"/>
      <c r="M89" s="2"/>
      <c r="O89" s="7"/>
      <c r="Q89" s="7"/>
      <c r="S89" s="7"/>
    </row>
    <row r="90" spans="1:19">
      <c r="A90" s="2"/>
      <c r="B90" s="2"/>
      <c r="C90" s="2"/>
      <c r="D90" s="2"/>
      <c r="F90" s="2"/>
      <c r="G90" s="2"/>
      <c r="H90" s="5"/>
      <c r="I90" s="5"/>
      <c r="J90" s="5"/>
      <c r="K90" s="2"/>
      <c r="L90" s="2"/>
      <c r="M90" s="2"/>
      <c r="O90" s="7"/>
      <c r="Q90" s="7"/>
      <c r="S90" s="7"/>
    </row>
    <row r="91" spans="1:19">
      <c r="A91" s="2"/>
      <c r="B91" s="2"/>
      <c r="C91" s="2"/>
      <c r="D91" s="2"/>
      <c r="F91" s="2"/>
      <c r="G91" s="2"/>
      <c r="H91" s="5"/>
      <c r="I91" s="5"/>
      <c r="J91" s="5"/>
      <c r="K91" s="2"/>
      <c r="L91" s="2"/>
      <c r="M91" s="2"/>
      <c r="O91" s="7"/>
      <c r="Q91" s="7"/>
      <c r="S91" s="7"/>
    </row>
    <row r="92" spans="1:19">
      <c r="A92" s="2"/>
      <c r="B92" s="2"/>
      <c r="C92" s="2"/>
      <c r="D92" s="2"/>
      <c r="F92" s="2"/>
      <c r="G92" s="2"/>
      <c r="H92" s="5"/>
      <c r="I92" s="5"/>
      <c r="J92" s="5"/>
      <c r="K92" s="2"/>
      <c r="L92" s="2"/>
      <c r="M92" s="2"/>
      <c r="O92" s="7"/>
      <c r="Q92" s="7"/>
      <c r="S92" s="7"/>
    </row>
    <row r="93" spans="1:19">
      <c r="A93" s="2"/>
      <c r="B93" s="2"/>
      <c r="C93" s="2"/>
      <c r="D93" s="2"/>
      <c r="F93" s="2"/>
      <c r="G93" s="2"/>
      <c r="H93" s="5"/>
      <c r="I93" s="5"/>
      <c r="J93" s="5"/>
      <c r="K93" s="2"/>
      <c r="L93" s="2"/>
      <c r="M93" s="2"/>
      <c r="O93" s="7"/>
      <c r="Q93" s="7"/>
      <c r="S93" s="7"/>
    </row>
    <row r="94" spans="1:19">
      <c r="A94" s="7"/>
      <c r="B94" s="7"/>
      <c r="C94" s="7"/>
      <c r="D94" s="7"/>
      <c r="E94" s="7"/>
      <c r="F94" s="7"/>
      <c r="G94" s="7"/>
      <c r="H94" s="8"/>
      <c r="I94" s="8"/>
      <c r="J94" s="8"/>
      <c r="K94" s="7"/>
      <c r="L94" s="7"/>
      <c r="M94" s="7"/>
      <c r="O94" s="7"/>
      <c r="P94" s="7"/>
      <c r="Q94" s="7"/>
      <c r="R94" s="7"/>
      <c r="S94" s="7"/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I33"/>
  <sheetViews>
    <sheetView workbookViewId="0">
      <selection activeCell="C9" sqref="C9"/>
    </sheetView>
  </sheetViews>
  <sheetFormatPr defaultRowHeight="16.5"/>
  <cols>
    <col min="1" max="1" width="9.125" customWidth="1"/>
    <col min="2" max="2" width="12.25" customWidth="1"/>
    <col min="3" max="3" width="20.75" bestFit="1" customWidth="1"/>
    <col min="4" max="4" width="26" customWidth="1"/>
    <col min="5" max="6" width="28.875" customWidth="1"/>
    <col min="7" max="7" width="30.75" customWidth="1"/>
    <col min="8" max="8" width="22.5" customWidth="1"/>
    <col min="9" max="9" width="32.5" customWidth="1"/>
  </cols>
  <sheetData>
    <row r="1" spans="1:9" ht="17.25" thickBot="1">
      <c r="A1" t="s">
        <v>28</v>
      </c>
      <c r="B1" t="s">
        <v>10</v>
      </c>
      <c r="C1" t="s">
        <v>231</v>
      </c>
      <c r="D1" t="s">
        <v>29</v>
      </c>
      <c r="E1" t="s">
        <v>30</v>
      </c>
      <c r="F1" s="40" t="s">
        <v>228</v>
      </c>
      <c r="G1" s="39" t="s">
        <v>227</v>
      </c>
      <c r="H1" s="39" t="s">
        <v>274</v>
      </c>
      <c r="I1" s="39" t="s">
        <v>232</v>
      </c>
    </row>
    <row r="2" spans="1:9" ht="17.25" thickTop="1">
      <c r="A2" s="1" t="s">
        <v>19</v>
      </c>
      <c r="B2" s="1" t="s">
        <v>188</v>
      </c>
      <c r="C2" s="39">
        <v>5600</v>
      </c>
      <c r="D2" s="59">
        <v>1</v>
      </c>
      <c r="E2" s="59">
        <v>120</v>
      </c>
      <c r="F2" s="1" t="str">
        <f>CONCATENATE("prefabs/Projectile/",표30[[#This Row],[id]])</f>
        <v>prefabs/Projectile/fireball</v>
      </c>
      <c r="G2" s="1" t="str">
        <f>CONCATENATE("prefabs/Projectile/",표30[[#This Row],[id]],"_skill")</f>
        <v>prefabs/Projectile/fireball_skill</v>
      </c>
      <c r="H2">
        <v>120</v>
      </c>
      <c r="I2" s="58">
        <v>225</v>
      </c>
    </row>
    <row r="3" spans="1:9">
      <c r="A3" s="1" t="s">
        <v>66</v>
      </c>
      <c r="B3" s="1" t="s">
        <v>193</v>
      </c>
      <c r="C3" s="39">
        <v>6400</v>
      </c>
      <c r="D3" s="61">
        <v>8.6</v>
      </c>
      <c r="E3" s="60">
        <v>1512.0000000000016</v>
      </c>
      <c r="F3" s="1" t="str">
        <f>CONCATENATE("prefabs/Projectile/",표30[[#This Row],[id]])</f>
        <v>prefabs/Projectile/iceblock</v>
      </c>
      <c r="G3" s="1" t="str">
        <f>CONCATENATE("prefabs/Projectile/",표30[[#This Row],[id]],"_skill")</f>
        <v>prefabs/Projectile/iceblock_skill</v>
      </c>
      <c r="H3" s="39">
        <v>100</v>
      </c>
      <c r="I3" s="2">
        <v>800</v>
      </c>
    </row>
    <row r="4" spans="1:9">
      <c r="A4" s="1" t="s">
        <v>23</v>
      </c>
      <c r="B4" s="1" t="s">
        <v>190</v>
      </c>
      <c r="C4" s="39">
        <v>5000</v>
      </c>
      <c r="D4" s="63">
        <v>150.40000000000038</v>
      </c>
      <c r="E4" s="62">
        <v>33984</v>
      </c>
      <c r="F4" s="1" t="str">
        <f>CONCATENATE("prefabs/Projectile/",표30[[#This Row],[id]])</f>
        <v>prefabs/Projectile/rock</v>
      </c>
      <c r="G4" s="1" t="str">
        <f>CONCATENATE("prefabs/Projectile/",표30[[#This Row],[id]],"_skill")</f>
        <v>prefabs/Projectile/rock_skill</v>
      </c>
      <c r="H4" s="39">
        <v>50</v>
      </c>
      <c r="I4" s="2">
        <v>1550</v>
      </c>
    </row>
    <row r="5" spans="1:9">
      <c r="A5" s="1" t="s">
        <v>25</v>
      </c>
      <c r="B5" s="1" t="s">
        <v>204</v>
      </c>
      <c r="C5" s="39">
        <v>4900</v>
      </c>
      <c r="D5" s="65">
        <v>5324.8</v>
      </c>
      <c r="E5" s="64">
        <v>1437696</v>
      </c>
      <c r="F5" s="1" t="str">
        <f>CONCATENATE("prefabs/Projectile/",표30[[#This Row],[id]])</f>
        <v>prefabs/Projectile/electricball</v>
      </c>
      <c r="G5" s="1" t="str">
        <f>CONCATENATE("prefabs/Projectile/",표30[[#This Row],[id]],"_skill")</f>
        <v>prefabs/Projectile/electricball_skill</v>
      </c>
      <c r="H5" s="39">
        <v>75</v>
      </c>
      <c r="I5" s="58">
        <v>350</v>
      </c>
    </row>
    <row r="6" spans="1:9">
      <c r="A6" s="1" t="s">
        <v>21</v>
      </c>
      <c r="B6" s="1" t="s">
        <v>189</v>
      </c>
      <c r="C6" s="39">
        <v>5500</v>
      </c>
      <c r="D6" s="67">
        <v>380108.79999999999</v>
      </c>
      <c r="E6" s="66">
        <v>117178368</v>
      </c>
      <c r="F6" s="1" t="str">
        <f>CONCATENATE("prefabs/Projectile/",표30[[#This Row],[id]])</f>
        <v>prefabs/Projectile/waterball</v>
      </c>
      <c r="G6" s="1" t="str">
        <f>CONCATENATE("prefabs/Projectile/",표30[[#This Row],[id]],"_skill")</f>
        <v>prefabs/Projectile/waterball_skill</v>
      </c>
      <c r="H6" s="39">
        <v>150</v>
      </c>
      <c r="I6" s="58">
        <v>50</v>
      </c>
    </row>
    <row r="7" spans="1:9">
      <c r="A7" s="1" t="s">
        <v>64</v>
      </c>
      <c r="B7" s="1" t="s">
        <v>191</v>
      </c>
      <c r="C7" s="39">
        <v>6100</v>
      </c>
      <c r="D7" s="38">
        <v>10</v>
      </c>
      <c r="E7" s="38">
        <v>10</v>
      </c>
      <c r="F7" s="1" t="str">
        <f>CONCATENATE("prefabs/Projectile/",표30[[#This Row],[id]])</f>
        <v>prefabs/Projectile/earthball</v>
      </c>
      <c r="G7" s="1" t="str">
        <f>CONCATENATE("prefabs/Projectile/",표30[[#This Row],[id]],"_skill")</f>
        <v>prefabs/Projectile/earthball_skill</v>
      </c>
      <c r="H7" s="39">
        <v>30</v>
      </c>
      <c r="I7" s="58">
        <v>850</v>
      </c>
    </row>
    <row r="8" spans="1:9">
      <c r="A8" s="1" t="s">
        <v>65</v>
      </c>
      <c r="B8" s="1" t="s">
        <v>192</v>
      </c>
      <c r="C8" s="39">
        <v>5000</v>
      </c>
      <c r="D8" s="38">
        <v>10</v>
      </c>
      <c r="E8" s="38">
        <v>10</v>
      </c>
      <c r="F8" s="1" t="str">
        <f>CONCATENATE("prefabs/Projectile/",표30[[#This Row],[id]])</f>
        <v>prefabs/Projectile/airball</v>
      </c>
      <c r="G8" s="1" t="str">
        <f>CONCATENATE("prefabs/Projectile/",표30[[#This Row],[id]],"_skill")</f>
        <v>prefabs/Projectile/airball_skill</v>
      </c>
      <c r="H8" s="39">
        <v>50</v>
      </c>
      <c r="I8" s="2">
        <v>1550</v>
      </c>
    </row>
    <row r="9" spans="1:9">
      <c r="A9" s="1" t="s">
        <v>229</v>
      </c>
      <c r="B9" s="1" t="s">
        <v>230</v>
      </c>
      <c r="C9" s="39">
        <v>6000</v>
      </c>
      <c r="D9" s="38">
        <v>10</v>
      </c>
      <c r="E9" s="38">
        <v>10</v>
      </c>
      <c r="F9" s="1" t="str">
        <f>CONCATENATE("prefabs/Projectile/",표30[[#This Row],[id]])</f>
        <v>prefabs/Projectile/snowball</v>
      </c>
      <c r="G9" s="1" t="str">
        <f>CONCATENATE("prefabs/Projectile/",표30[[#This Row],[id]],"_skill")</f>
        <v>prefabs/Projectile/snowball_skill</v>
      </c>
      <c r="H9" s="39">
        <v>60</v>
      </c>
      <c r="I9" s="2">
        <v>1300</v>
      </c>
    </row>
    <row r="10" spans="1:9">
      <c r="A10" s="1" t="s">
        <v>63</v>
      </c>
      <c r="B10" s="1" t="s">
        <v>362</v>
      </c>
      <c r="C10" s="39">
        <v>6100</v>
      </c>
      <c r="D10" s="38">
        <v>10</v>
      </c>
      <c r="E10" s="38">
        <v>10</v>
      </c>
      <c r="F10" s="1" t="str">
        <f>CONCATENATE("prefabs/Projectile/",표30[[#This Row],[id]])</f>
        <v>prefabs/Projectile/magmaball</v>
      </c>
      <c r="G10" s="1" t="str">
        <f>CONCATENATE("prefabs/Projectile/",표30[[#This Row],[id]],"_skill")</f>
        <v>prefabs/Projectile/magmaball_skill</v>
      </c>
      <c r="H10" s="39">
        <v>30</v>
      </c>
      <c r="I10" s="2">
        <v>2550</v>
      </c>
    </row>
    <row r="11" spans="1:9">
      <c r="A11" s="3"/>
      <c r="B11" s="3"/>
      <c r="C11" s="39"/>
      <c r="D11" s="24"/>
      <c r="E11" s="71"/>
      <c r="I11" s="2"/>
    </row>
    <row r="12" spans="1:9">
      <c r="F12" s="39"/>
      <c r="G12" s="39"/>
      <c r="H12" s="39"/>
      <c r="I12" s="39"/>
    </row>
    <row r="13" spans="1:9">
      <c r="F13" s="41"/>
      <c r="G13" s="41"/>
    </row>
    <row r="14" spans="1:9">
      <c r="D14" s="4"/>
    </row>
    <row r="16" spans="1:9">
      <c r="H16" s="57"/>
    </row>
    <row r="17" spans="5:8">
      <c r="E17" s="39"/>
      <c r="H17" s="57"/>
    </row>
    <row r="18" spans="5:8">
      <c r="H18" s="57"/>
    </row>
    <row r="19" spans="5:8">
      <c r="H19" s="57"/>
    </row>
    <row r="20" spans="5:8">
      <c r="H20" s="57"/>
    </row>
    <row r="21" spans="5:8">
      <c r="H21" s="57"/>
    </row>
    <row r="22" spans="5:8">
      <c r="H22" s="57"/>
    </row>
    <row r="23" spans="5:8">
      <c r="H23" s="57"/>
    </row>
    <row r="24" spans="5:8" ht="17.25" thickBot="1">
      <c r="F24" s="42"/>
      <c r="G24" s="43"/>
      <c r="H24" s="57"/>
    </row>
    <row r="25" spans="5:8" ht="17.25" thickTop="1">
      <c r="F25" s="44"/>
      <c r="G25" s="45"/>
      <c r="H25" s="57"/>
    </row>
    <row r="26" spans="5:8">
      <c r="F26" s="46"/>
      <c r="G26" s="47"/>
    </row>
    <row r="27" spans="5:8">
      <c r="F27" s="44"/>
      <c r="G27" s="45"/>
    </row>
    <row r="28" spans="5:8">
      <c r="F28" s="46"/>
      <c r="G28" s="47"/>
    </row>
    <row r="29" spans="5:8">
      <c r="F29" s="44"/>
      <c r="G29" s="45"/>
    </row>
    <row r="30" spans="5:8">
      <c r="F30" s="46"/>
      <c r="G30" s="47"/>
    </row>
    <row r="31" spans="5:8">
      <c r="F31" s="44"/>
      <c r="G31" s="45"/>
    </row>
    <row r="32" spans="5:8">
      <c r="F32" s="46"/>
      <c r="G32" s="47"/>
    </row>
    <row r="33" spans="6:7">
      <c r="F33" s="48"/>
      <c r="G33" s="49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Q30"/>
  <sheetViews>
    <sheetView workbookViewId="0">
      <selection activeCell="B33" sqref="B33"/>
    </sheetView>
  </sheetViews>
  <sheetFormatPr defaultRowHeight="16.5"/>
  <cols>
    <col min="1" max="1" width="5.375" bestFit="1" customWidth="1"/>
    <col min="2" max="2" width="11.625" bestFit="1" customWidth="1"/>
    <col min="3" max="3" width="9.875" bestFit="1" customWidth="1"/>
    <col min="4" max="4" width="17.125" bestFit="1" customWidth="1"/>
    <col min="5" max="5" width="7.875" bestFit="1" customWidth="1"/>
    <col min="6" max="6" width="10.5" style="1" bestFit="1" customWidth="1"/>
    <col min="7" max="7" width="15.375" customWidth="1"/>
    <col min="8" max="8" width="35.125" customWidth="1"/>
    <col min="9" max="9" width="7.25" customWidth="1"/>
    <col min="10" max="10" width="8.25" customWidth="1"/>
    <col min="11" max="11" width="10.625" bestFit="1" customWidth="1"/>
    <col min="12" max="12" width="17.75" bestFit="1" customWidth="1"/>
    <col min="13" max="13" width="13.5" customWidth="1"/>
    <col min="14" max="14" width="19.375" customWidth="1"/>
    <col min="16" max="16" width="15.75" customWidth="1"/>
  </cols>
  <sheetData>
    <row r="1" spans="1:17">
      <c r="A1" s="27" t="s">
        <v>125</v>
      </c>
      <c r="B1" s="27" t="s">
        <v>126</v>
      </c>
      <c r="C1" s="28" t="s">
        <v>127</v>
      </c>
      <c r="D1" s="27" t="s">
        <v>122</v>
      </c>
      <c r="E1" s="27" t="s">
        <v>128</v>
      </c>
      <c r="F1" s="27" t="s">
        <v>129</v>
      </c>
      <c r="G1" s="27" t="s">
        <v>130</v>
      </c>
      <c r="H1" s="27" t="s">
        <v>131</v>
      </c>
      <c r="I1" s="27" t="s">
        <v>123</v>
      </c>
      <c r="J1" s="29" t="s">
        <v>124</v>
      </c>
      <c r="K1" s="27" t="s">
        <v>132</v>
      </c>
      <c r="L1" s="27" t="s">
        <v>133</v>
      </c>
      <c r="M1" s="27" t="s">
        <v>134</v>
      </c>
      <c r="N1" s="27" t="s">
        <v>135</v>
      </c>
    </row>
    <row r="2" spans="1:17">
      <c r="A2" s="1" t="s">
        <v>223</v>
      </c>
      <c r="B2" s="27" t="s">
        <v>137</v>
      </c>
      <c r="C2" s="29" t="s">
        <v>138</v>
      </c>
      <c r="D2" s="32">
        <v>5</v>
      </c>
      <c r="E2" s="27" t="s">
        <v>139</v>
      </c>
      <c r="F2" s="1" t="s">
        <v>222</v>
      </c>
      <c r="G2" s="1" t="s">
        <v>224</v>
      </c>
      <c r="H2" s="1" t="s">
        <v>225</v>
      </c>
      <c r="I2" s="33">
        <v>100</v>
      </c>
      <c r="J2" s="33"/>
      <c r="K2" s="27" t="s">
        <v>137</v>
      </c>
      <c r="L2" s="30" t="s">
        <v>226</v>
      </c>
      <c r="M2" s="32">
        <v>6</v>
      </c>
      <c r="N2" s="1" t="s">
        <v>209</v>
      </c>
      <c r="O2" t="s">
        <v>115</v>
      </c>
      <c r="P2" t="s">
        <v>116</v>
      </c>
    </row>
    <row r="3" spans="1:17">
      <c r="A3" s="27" t="s">
        <v>136</v>
      </c>
      <c r="B3" s="27" t="s">
        <v>76</v>
      </c>
      <c r="C3" s="29" t="s">
        <v>138</v>
      </c>
      <c r="D3" s="32">
        <v>5</v>
      </c>
      <c r="E3" s="27" t="s">
        <v>139</v>
      </c>
      <c r="F3" s="27" t="s">
        <v>140</v>
      </c>
      <c r="G3" s="27" t="s">
        <v>141</v>
      </c>
      <c r="H3" s="1" t="s">
        <v>181</v>
      </c>
      <c r="I3" s="33">
        <v>100</v>
      </c>
      <c r="J3" s="33"/>
      <c r="K3" s="27" t="s">
        <v>76</v>
      </c>
      <c r="L3" s="27" t="s">
        <v>111</v>
      </c>
      <c r="M3" s="32">
        <v>6</v>
      </c>
      <c r="N3" s="1" t="s">
        <v>209</v>
      </c>
      <c r="O3" s="39" t="s">
        <v>115</v>
      </c>
      <c r="P3" s="39" t="s">
        <v>116</v>
      </c>
      <c r="Q3" s="39"/>
    </row>
    <row r="4" spans="1:17">
      <c r="A4" s="27" t="s">
        <v>99</v>
      </c>
      <c r="B4" s="27" t="s">
        <v>76</v>
      </c>
      <c r="C4" s="29" t="s">
        <v>138</v>
      </c>
      <c r="D4" s="32">
        <v>5</v>
      </c>
      <c r="E4" s="27" t="s">
        <v>139</v>
      </c>
      <c r="F4" s="27" t="s">
        <v>142</v>
      </c>
      <c r="G4" s="27" t="s">
        <v>143</v>
      </c>
      <c r="H4" s="1" t="s">
        <v>182</v>
      </c>
      <c r="I4" s="33">
        <v>100</v>
      </c>
      <c r="J4" s="33"/>
      <c r="K4" s="27" t="s">
        <v>76</v>
      </c>
      <c r="L4" s="27" t="s">
        <v>112</v>
      </c>
      <c r="M4" s="32">
        <v>3</v>
      </c>
      <c r="N4" s="1" t="s">
        <v>207</v>
      </c>
      <c r="O4" s="39" t="s">
        <v>115</v>
      </c>
      <c r="P4" s="39" t="s">
        <v>116</v>
      </c>
      <c r="Q4" s="39"/>
    </row>
    <row r="5" spans="1:17">
      <c r="A5" s="27" t="s">
        <v>100</v>
      </c>
      <c r="B5" s="27" t="s">
        <v>76</v>
      </c>
      <c r="C5" s="29" t="s">
        <v>138</v>
      </c>
      <c r="D5" s="32">
        <v>5</v>
      </c>
      <c r="E5" s="27" t="s">
        <v>139</v>
      </c>
      <c r="F5" s="27" t="s">
        <v>144</v>
      </c>
      <c r="G5" s="27" t="s">
        <v>145</v>
      </c>
      <c r="H5" s="1" t="s">
        <v>183</v>
      </c>
      <c r="I5" s="33">
        <v>100</v>
      </c>
      <c r="J5" s="33"/>
      <c r="K5" s="27" t="s">
        <v>76</v>
      </c>
      <c r="L5" s="27" t="s">
        <v>113</v>
      </c>
      <c r="M5" s="32">
        <v>30</v>
      </c>
      <c r="N5" s="1" t="s">
        <v>208</v>
      </c>
      <c r="O5" s="39" t="s">
        <v>115</v>
      </c>
      <c r="P5" s="39" t="s">
        <v>116</v>
      </c>
      <c r="Q5" s="39"/>
    </row>
    <row r="6" spans="1:17">
      <c r="A6" s="27" t="s">
        <v>101</v>
      </c>
      <c r="B6" s="27" t="s">
        <v>76</v>
      </c>
      <c r="C6" s="29" t="s">
        <v>138</v>
      </c>
      <c r="D6" s="32"/>
      <c r="E6" s="27" t="s">
        <v>146</v>
      </c>
      <c r="F6" s="27"/>
      <c r="G6" s="27" t="s">
        <v>147</v>
      </c>
      <c r="H6" s="27" t="s">
        <v>148</v>
      </c>
      <c r="I6" s="33"/>
      <c r="J6" s="33">
        <v>10</v>
      </c>
      <c r="K6" s="27" t="s">
        <v>76</v>
      </c>
      <c r="L6" s="27" t="s">
        <v>149</v>
      </c>
      <c r="M6" s="32"/>
      <c r="N6" s="27"/>
      <c r="O6" s="39"/>
      <c r="P6" s="39"/>
      <c r="Q6" s="39"/>
    </row>
    <row r="7" spans="1:17">
      <c r="A7" s="27" t="s">
        <v>102</v>
      </c>
      <c r="B7" s="1" t="s">
        <v>76</v>
      </c>
      <c r="C7" s="29" t="s">
        <v>150</v>
      </c>
      <c r="D7" s="32">
        <v>5</v>
      </c>
      <c r="E7" s="1" t="s">
        <v>220</v>
      </c>
      <c r="F7" s="27" t="s">
        <v>152</v>
      </c>
      <c r="G7" s="1" t="s">
        <v>221</v>
      </c>
      <c r="H7" s="1" t="s">
        <v>212</v>
      </c>
      <c r="I7" s="33">
        <v>100</v>
      </c>
      <c r="J7" s="33"/>
      <c r="K7" s="1" t="s">
        <v>213</v>
      </c>
      <c r="L7" s="30" t="s">
        <v>114</v>
      </c>
      <c r="M7" s="32">
        <v>6</v>
      </c>
      <c r="N7" s="27"/>
      <c r="O7" s="39" t="s">
        <v>115</v>
      </c>
      <c r="P7" s="39" t="s">
        <v>116</v>
      </c>
      <c r="Q7" s="39"/>
    </row>
    <row r="8" spans="1:17">
      <c r="A8" s="1" t="s">
        <v>210</v>
      </c>
      <c r="B8" s="27" t="s">
        <v>20</v>
      </c>
      <c r="C8" s="29" t="s">
        <v>150</v>
      </c>
      <c r="D8" s="32">
        <v>5</v>
      </c>
      <c r="E8" s="27" t="s">
        <v>151</v>
      </c>
      <c r="F8" s="1" t="s">
        <v>222</v>
      </c>
      <c r="G8" s="27" t="s">
        <v>153</v>
      </c>
      <c r="H8" s="1" t="s">
        <v>214</v>
      </c>
      <c r="I8" s="33">
        <v>100</v>
      </c>
      <c r="J8" s="33"/>
      <c r="K8" s="27" t="s">
        <v>19</v>
      </c>
      <c r="L8" s="30" t="s">
        <v>215</v>
      </c>
      <c r="M8" s="32">
        <v>20</v>
      </c>
      <c r="N8" s="27"/>
      <c r="O8" s="39" t="s">
        <v>115</v>
      </c>
      <c r="P8" s="39" t="s">
        <v>116</v>
      </c>
      <c r="Q8" s="39"/>
    </row>
    <row r="9" spans="1:17">
      <c r="A9" s="27" t="s">
        <v>103</v>
      </c>
      <c r="B9" s="30" t="s">
        <v>22</v>
      </c>
      <c r="C9" s="29" t="s">
        <v>150</v>
      </c>
      <c r="D9" s="32">
        <v>5</v>
      </c>
      <c r="E9" s="27" t="s">
        <v>154</v>
      </c>
      <c r="F9" s="1" t="s">
        <v>222</v>
      </c>
      <c r="G9" s="27" t="s">
        <v>153</v>
      </c>
      <c r="H9" s="1" t="s">
        <v>216</v>
      </c>
      <c r="I9" s="34">
        <v>100</v>
      </c>
      <c r="J9" s="33"/>
      <c r="K9" s="27" t="s">
        <v>21</v>
      </c>
      <c r="L9" s="30" t="s">
        <v>215</v>
      </c>
      <c r="M9" s="32">
        <v>20</v>
      </c>
      <c r="N9" s="30"/>
      <c r="O9" s="39" t="s">
        <v>115</v>
      </c>
      <c r="P9" s="39" t="s">
        <v>116</v>
      </c>
      <c r="Q9" s="39"/>
    </row>
    <row r="10" spans="1:17">
      <c r="A10" s="1" t="s">
        <v>104</v>
      </c>
      <c r="B10" s="30" t="s">
        <v>24</v>
      </c>
      <c r="C10" s="29" t="s">
        <v>150</v>
      </c>
      <c r="D10" s="32">
        <v>5</v>
      </c>
      <c r="E10" s="27" t="s">
        <v>155</v>
      </c>
      <c r="F10" s="1" t="s">
        <v>222</v>
      </c>
      <c r="G10" s="27" t="s">
        <v>153</v>
      </c>
      <c r="H10" s="1" t="s">
        <v>217</v>
      </c>
      <c r="I10" s="34">
        <v>100</v>
      </c>
      <c r="J10" s="33"/>
      <c r="K10" s="27" t="s">
        <v>23</v>
      </c>
      <c r="L10" s="30" t="s">
        <v>215</v>
      </c>
      <c r="M10" s="32">
        <v>20</v>
      </c>
      <c r="N10" s="30"/>
      <c r="O10" s="39" t="s">
        <v>115</v>
      </c>
      <c r="P10" s="39" t="s">
        <v>116</v>
      </c>
      <c r="Q10" s="39"/>
    </row>
    <row r="11" spans="1:17">
      <c r="A11" s="27" t="s">
        <v>105</v>
      </c>
      <c r="B11" s="30" t="s">
        <v>26</v>
      </c>
      <c r="C11" s="29" t="s">
        <v>150</v>
      </c>
      <c r="D11" s="32">
        <v>5</v>
      </c>
      <c r="E11" s="27" t="s">
        <v>156</v>
      </c>
      <c r="F11" s="1" t="s">
        <v>222</v>
      </c>
      <c r="G11" s="27" t="s">
        <v>153</v>
      </c>
      <c r="H11" s="1" t="s">
        <v>218</v>
      </c>
      <c r="I11" s="34">
        <v>100</v>
      </c>
      <c r="J11" s="33"/>
      <c r="K11" s="27" t="s">
        <v>25</v>
      </c>
      <c r="L11" s="30" t="s">
        <v>215</v>
      </c>
      <c r="M11" s="32">
        <v>20</v>
      </c>
      <c r="N11" s="30"/>
      <c r="O11" s="39" t="s">
        <v>115</v>
      </c>
      <c r="P11" s="39" t="s">
        <v>116</v>
      </c>
      <c r="Q11" s="39"/>
    </row>
    <row r="12" spans="1:17">
      <c r="A12" s="1" t="s">
        <v>106</v>
      </c>
      <c r="B12" s="30" t="s">
        <v>27</v>
      </c>
      <c r="C12" s="29" t="s">
        <v>150</v>
      </c>
      <c r="D12" s="32">
        <v>5</v>
      </c>
      <c r="E12" s="1" t="s">
        <v>206</v>
      </c>
      <c r="F12" s="1" t="s">
        <v>222</v>
      </c>
      <c r="G12" s="27" t="s">
        <v>153</v>
      </c>
      <c r="H12" s="1" t="s">
        <v>219</v>
      </c>
      <c r="I12" s="34">
        <v>100</v>
      </c>
      <c r="J12" s="33"/>
      <c r="K12" s="27" t="s">
        <v>27</v>
      </c>
      <c r="L12" s="30" t="s">
        <v>215</v>
      </c>
      <c r="M12" s="32">
        <v>20</v>
      </c>
      <c r="N12" s="30"/>
      <c r="O12" s="39" t="s">
        <v>115</v>
      </c>
      <c r="P12" s="39" t="s">
        <v>116</v>
      </c>
      <c r="Q12" s="39"/>
    </row>
    <row r="13" spans="1:17">
      <c r="A13" s="27" t="s">
        <v>107</v>
      </c>
      <c r="B13" s="27" t="s">
        <v>76</v>
      </c>
      <c r="C13" s="29" t="s">
        <v>150</v>
      </c>
      <c r="D13" s="32"/>
      <c r="E13" s="27" t="s">
        <v>157</v>
      </c>
      <c r="F13" s="27"/>
      <c r="G13" s="27" t="s">
        <v>158</v>
      </c>
      <c r="H13" s="27" t="s">
        <v>159</v>
      </c>
      <c r="I13" s="33"/>
      <c r="J13" s="33">
        <v>10</v>
      </c>
      <c r="K13" s="27" t="s">
        <v>160</v>
      </c>
      <c r="L13" s="27" t="s">
        <v>149</v>
      </c>
      <c r="M13" s="36"/>
      <c r="N13" s="30"/>
      <c r="O13" s="39"/>
      <c r="P13" s="39"/>
      <c r="Q13" s="39"/>
    </row>
    <row r="14" spans="1:17">
      <c r="A14" s="1" t="s">
        <v>108</v>
      </c>
      <c r="B14" s="30" t="s">
        <v>110</v>
      </c>
      <c r="C14" s="31" t="s">
        <v>161</v>
      </c>
      <c r="D14" s="32">
        <v>5</v>
      </c>
      <c r="E14" s="27" t="s">
        <v>162</v>
      </c>
      <c r="F14" s="27" t="s">
        <v>163</v>
      </c>
      <c r="G14" s="30" t="s">
        <v>164</v>
      </c>
      <c r="H14" s="30" t="s">
        <v>184</v>
      </c>
      <c r="I14" s="34">
        <v>100</v>
      </c>
      <c r="J14" s="33"/>
      <c r="K14" s="27" t="s">
        <v>110</v>
      </c>
      <c r="L14" s="30" t="s">
        <v>165</v>
      </c>
      <c r="M14" s="32">
        <v>2</v>
      </c>
      <c r="N14" s="27"/>
      <c r="O14" s="39" t="s">
        <v>115</v>
      </c>
      <c r="P14" s="39" t="s">
        <v>117</v>
      </c>
      <c r="Q14" s="39"/>
    </row>
    <row r="15" spans="1:17">
      <c r="A15" s="27" t="s">
        <v>109</v>
      </c>
      <c r="B15" s="30" t="s">
        <v>110</v>
      </c>
      <c r="C15" s="31" t="s">
        <v>161</v>
      </c>
      <c r="D15" s="32">
        <v>5</v>
      </c>
      <c r="E15" s="27" t="s">
        <v>162</v>
      </c>
      <c r="F15" s="27" t="s">
        <v>166</v>
      </c>
      <c r="G15" s="27" t="s">
        <v>167</v>
      </c>
      <c r="H15" s="1" t="s">
        <v>185</v>
      </c>
      <c r="I15" s="34">
        <v>100</v>
      </c>
      <c r="J15" s="33"/>
      <c r="K15" s="27" t="s">
        <v>110</v>
      </c>
      <c r="L15" s="30" t="s">
        <v>168</v>
      </c>
      <c r="M15" s="32">
        <v>2</v>
      </c>
      <c r="N15" s="27"/>
      <c r="O15" s="39" t="s">
        <v>115</v>
      </c>
      <c r="P15" s="39" t="s">
        <v>117</v>
      </c>
      <c r="Q15" s="39"/>
    </row>
    <row r="16" spans="1:17">
      <c r="A16" s="1" t="s">
        <v>176</v>
      </c>
      <c r="B16" s="27" t="s">
        <v>110</v>
      </c>
      <c r="C16" s="31" t="s">
        <v>161</v>
      </c>
      <c r="D16" s="32"/>
      <c r="E16" s="27" t="s">
        <v>169</v>
      </c>
      <c r="F16" s="27"/>
      <c r="G16" s="27" t="s">
        <v>170</v>
      </c>
      <c r="H16" s="27" t="s">
        <v>171</v>
      </c>
      <c r="I16" s="34">
        <v>100</v>
      </c>
      <c r="J16" s="33"/>
      <c r="K16" s="27" t="s">
        <v>110</v>
      </c>
      <c r="L16" s="30" t="s">
        <v>172</v>
      </c>
      <c r="M16" s="32">
        <v>1</v>
      </c>
      <c r="N16" s="30"/>
      <c r="O16" s="39" t="s">
        <v>115</v>
      </c>
      <c r="P16" s="39" t="s">
        <v>119</v>
      </c>
      <c r="Q16" s="39"/>
    </row>
    <row r="17" spans="1:17">
      <c r="A17" s="27" t="s">
        <v>177</v>
      </c>
      <c r="B17" s="27" t="s">
        <v>110</v>
      </c>
      <c r="C17" s="31" t="s">
        <v>161</v>
      </c>
      <c r="D17" s="32"/>
      <c r="E17" s="27" t="s">
        <v>121</v>
      </c>
      <c r="F17" s="27"/>
      <c r="G17" s="27" t="s">
        <v>173</v>
      </c>
      <c r="H17" s="1" t="s">
        <v>186</v>
      </c>
      <c r="I17" s="34">
        <v>100</v>
      </c>
      <c r="J17" s="33"/>
      <c r="K17" s="27" t="s">
        <v>110</v>
      </c>
      <c r="L17" s="30" t="s">
        <v>120</v>
      </c>
      <c r="M17" s="32">
        <v>1000</v>
      </c>
      <c r="N17" s="27"/>
      <c r="O17" s="39" t="s">
        <v>115</v>
      </c>
      <c r="P17" s="39" t="s">
        <v>118</v>
      </c>
      <c r="Q17" s="39"/>
    </row>
    <row r="18" spans="1:17">
      <c r="A18" s="1" t="s">
        <v>211</v>
      </c>
      <c r="B18" s="27" t="s">
        <v>110</v>
      </c>
      <c r="C18" s="29" t="s">
        <v>161</v>
      </c>
      <c r="D18" s="32"/>
      <c r="E18" s="27" t="s">
        <v>162</v>
      </c>
      <c r="F18" s="27"/>
      <c r="G18" s="27" t="s">
        <v>174</v>
      </c>
      <c r="H18" s="1" t="s">
        <v>187</v>
      </c>
      <c r="I18" s="33"/>
      <c r="J18" s="33">
        <v>10</v>
      </c>
      <c r="K18" s="27" t="s">
        <v>110</v>
      </c>
      <c r="L18" s="30" t="s">
        <v>175</v>
      </c>
      <c r="M18" s="32">
        <v>1</v>
      </c>
      <c r="N18" s="27"/>
      <c r="O18" s="39"/>
      <c r="P18" s="39"/>
      <c r="Q18" s="39"/>
    </row>
    <row r="19" spans="1:17">
      <c r="A19" s="1"/>
      <c r="B19" s="1"/>
      <c r="C19" s="25"/>
      <c r="D19" s="2"/>
      <c r="E19" s="1"/>
      <c r="G19" s="1"/>
      <c r="H19" s="1"/>
      <c r="I19" s="5"/>
      <c r="J19" s="5"/>
      <c r="K19" s="24"/>
      <c r="L19" s="1"/>
      <c r="M19" s="7"/>
      <c r="N19" s="2"/>
    </row>
    <row r="20" spans="1:17">
      <c r="A20" s="1"/>
      <c r="B20" s="1"/>
      <c r="C20" s="25"/>
      <c r="D20" s="2"/>
      <c r="E20" s="1"/>
      <c r="G20" s="1"/>
      <c r="H20" s="1"/>
      <c r="I20" s="5"/>
      <c r="J20" s="5"/>
      <c r="K20" s="24"/>
      <c r="L20" s="1"/>
      <c r="M20" s="7"/>
      <c r="N20" s="2"/>
    </row>
    <row r="21" spans="1:17">
      <c r="A21" s="1"/>
      <c r="B21" s="1"/>
      <c r="C21" s="25"/>
      <c r="D21" s="2"/>
      <c r="E21" s="1"/>
      <c r="G21" s="1"/>
      <c r="H21" s="1"/>
      <c r="I21" s="5"/>
      <c r="J21" s="5"/>
      <c r="K21" s="24"/>
      <c r="L21" s="1"/>
      <c r="M21" s="7"/>
      <c r="N21" s="2"/>
    </row>
    <row r="22" spans="1:17">
      <c r="A22" s="1"/>
      <c r="B22" s="1"/>
      <c r="C22" s="25"/>
      <c r="D22" s="2"/>
      <c r="E22" s="1"/>
      <c r="G22" s="1"/>
      <c r="H22" s="1"/>
      <c r="I22" s="5"/>
      <c r="J22" s="5"/>
      <c r="K22" s="24"/>
      <c r="L22" s="1"/>
      <c r="M22" s="7"/>
      <c r="N22" s="2"/>
    </row>
    <row r="23" spans="1:17">
      <c r="A23" s="1"/>
      <c r="B23" s="1"/>
      <c r="C23" s="25"/>
      <c r="D23" s="2"/>
      <c r="E23" s="1"/>
      <c r="G23" s="1"/>
      <c r="H23" s="1"/>
      <c r="I23" s="5"/>
      <c r="J23" s="5"/>
      <c r="K23" s="24"/>
      <c r="L23" s="1"/>
      <c r="M23" s="7"/>
      <c r="N23" s="2"/>
    </row>
    <row r="24" spans="1:17">
      <c r="A24" s="1"/>
      <c r="B24" s="1"/>
      <c r="C24" s="25"/>
      <c r="D24" s="2"/>
      <c r="E24" s="1"/>
      <c r="G24" s="1"/>
      <c r="H24" s="1"/>
      <c r="I24" s="5"/>
      <c r="J24" s="5"/>
      <c r="K24" s="24"/>
      <c r="L24" s="1"/>
      <c r="M24" s="7"/>
      <c r="N24" s="2"/>
    </row>
    <row r="25" spans="1:17">
      <c r="A25" s="1"/>
      <c r="B25" s="1"/>
      <c r="C25" s="25"/>
      <c r="D25" s="2"/>
      <c r="E25" s="1"/>
      <c r="G25" s="1"/>
      <c r="H25" s="1"/>
      <c r="I25" s="5"/>
      <c r="J25" s="5"/>
      <c r="K25" s="24"/>
      <c r="L25" s="1"/>
      <c r="M25" s="7"/>
      <c r="N25" s="2"/>
    </row>
    <row r="26" spans="1:17">
      <c r="A26" s="1"/>
      <c r="B26" s="1"/>
      <c r="C26" s="25"/>
      <c r="D26" s="2"/>
      <c r="E26" s="1"/>
      <c r="G26" s="1"/>
      <c r="H26" s="1"/>
      <c r="I26" s="5"/>
      <c r="J26" s="5"/>
      <c r="K26" s="24"/>
      <c r="L26" s="1"/>
      <c r="M26" s="7"/>
      <c r="N26" s="2"/>
    </row>
    <row r="27" spans="1:17">
      <c r="A27" s="1"/>
      <c r="B27" s="1"/>
      <c r="C27" s="25"/>
      <c r="D27" s="2"/>
      <c r="E27" s="1"/>
      <c r="G27" s="1"/>
      <c r="H27" s="1"/>
      <c r="I27" s="5"/>
      <c r="J27" s="5"/>
      <c r="K27" s="24"/>
      <c r="L27" s="1"/>
      <c r="M27" s="7"/>
      <c r="N27" s="2"/>
    </row>
    <row r="28" spans="1:17">
      <c r="A28" s="1"/>
      <c r="B28" s="1"/>
      <c r="C28" s="25"/>
      <c r="D28" s="2"/>
      <c r="E28" s="1"/>
      <c r="G28" s="1"/>
      <c r="H28" s="1"/>
      <c r="I28" s="5"/>
      <c r="J28" s="5"/>
      <c r="K28" s="24"/>
      <c r="L28" s="1"/>
      <c r="M28" s="7"/>
      <c r="N28" s="2"/>
    </row>
    <row r="29" spans="1:17">
      <c r="A29" s="1"/>
      <c r="B29" s="1"/>
      <c r="C29" s="25"/>
      <c r="D29" s="2"/>
      <c r="E29" s="1"/>
      <c r="G29" s="1"/>
      <c r="H29" s="1"/>
      <c r="I29" s="5"/>
      <c r="J29" s="5"/>
      <c r="K29" s="24"/>
      <c r="L29" s="1"/>
      <c r="M29" s="7"/>
      <c r="N29" s="2"/>
    </row>
    <row r="30" spans="1:17">
      <c r="A30" s="1"/>
      <c r="B30" s="1"/>
      <c r="C30" s="26"/>
      <c r="D30" s="2"/>
      <c r="E30" s="24"/>
      <c r="G30" s="1"/>
      <c r="H30" s="1"/>
      <c r="I30" s="8"/>
      <c r="J30" s="5"/>
      <c r="K30" s="24"/>
      <c r="L30" s="24"/>
      <c r="M30" s="7"/>
      <c r="N30" s="2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T967"/>
  <sheetViews>
    <sheetView workbookViewId="0">
      <selection activeCell="H33" sqref="H33"/>
    </sheetView>
  </sheetViews>
  <sheetFormatPr defaultRowHeight="16.5"/>
  <cols>
    <col min="1" max="1" width="5.875" style="10" customWidth="1"/>
    <col min="2" max="2" width="5.875" style="11" customWidth="1"/>
    <col min="3" max="3" width="5.875" style="22" customWidth="1"/>
    <col min="4" max="4" width="5.875" style="19" customWidth="1"/>
  </cols>
  <sheetData>
    <row r="1" spans="1:20">
      <c r="A1" s="10" t="s">
        <v>56</v>
      </c>
      <c r="B1" s="11" t="s">
        <v>57</v>
      </c>
      <c r="D1" s="19">
        <f>POWER(2,0.2)</f>
        <v>1.1486983549970351</v>
      </c>
      <c r="E1" s="9" t="s">
        <v>53</v>
      </c>
      <c r="F1" s="9"/>
      <c r="G1" s="9" t="s">
        <v>53</v>
      </c>
      <c r="H1" s="9"/>
      <c r="I1" s="9" t="s">
        <v>53</v>
      </c>
      <c r="J1" s="9"/>
      <c r="K1" s="9" t="s">
        <v>53</v>
      </c>
      <c r="L1" s="9"/>
      <c r="M1" s="9" t="s">
        <v>53</v>
      </c>
      <c r="N1" s="9"/>
      <c r="O1" s="9" t="s">
        <v>53</v>
      </c>
      <c r="P1" s="9"/>
      <c r="Q1" s="9" t="s">
        <v>53</v>
      </c>
      <c r="R1" s="9"/>
      <c r="S1" s="9" t="s">
        <v>53</v>
      </c>
      <c r="T1" s="9"/>
    </row>
    <row r="2" spans="1:20">
      <c r="D2" s="19" t="s">
        <v>59</v>
      </c>
      <c r="E2" s="9" t="s">
        <v>54</v>
      </c>
      <c r="F2" t="s">
        <v>55</v>
      </c>
      <c r="G2" s="9" t="s">
        <v>54</v>
      </c>
      <c r="H2" t="s">
        <v>55</v>
      </c>
      <c r="I2" s="9" t="s">
        <v>54</v>
      </c>
      <c r="J2" t="s">
        <v>55</v>
      </c>
      <c r="K2" s="9" t="s">
        <v>54</v>
      </c>
      <c r="L2" t="s">
        <v>55</v>
      </c>
      <c r="M2" s="9" t="s">
        <v>54</v>
      </c>
      <c r="N2" t="s">
        <v>55</v>
      </c>
      <c r="O2" s="9" t="s">
        <v>54</v>
      </c>
      <c r="P2" t="s">
        <v>55</v>
      </c>
      <c r="Q2" s="9" t="s">
        <v>54</v>
      </c>
      <c r="R2" t="s">
        <v>55</v>
      </c>
      <c r="S2" s="9" t="s">
        <v>54</v>
      </c>
      <c r="T2" t="s">
        <v>55</v>
      </c>
    </row>
    <row r="3" spans="1:20">
      <c r="E3">
        <v>1</v>
      </c>
      <c r="F3">
        <v>10</v>
      </c>
    </row>
    <row r="4" spans="1:20" ht="17.25" thickBot="1">
      <c r="A4" s="12"/>
      <c r="B4" s="13"/>
      <c r="D4" s="20"/>
      <c r="E4">
        <v>1</v>
      </c>
      <c r="F4">
        <v>10</v>
      </c>
    </row>
    <row r="5" spans="1:20">
      <c r="A5" s="14">
        <v>0</v>
      </c>
      <c r="B5" s="15"/>
      <c r="C5" s="21" t="s">
        <v>58</v>
      </c>
      <c r="E5">
        <v>1</v>
      </c>
      <c r="F5">
        <v>10</v>
      </c>
    </row>
    <row r="6" spans="1:20">
      <c r="A6" s="14">
        <f>IF(B6&gt;0,A5+B6,A5)</f>
        <v>1</v>
      </c>
      <c r="B6" s="16">
        <f>1+C6/200</f>
        <v>1</v>
      </c>
      <c r="C6" s="22">
        <v>0</v>
      </c>
      <c r="D6" s="19">
        <f>POWER($D$1,C6)</f>
        <v>1</v>
      </c>
      <c r="E6">
        <v>1</v>
      </c>
      <c r="F6">
        <v>10</v>
      </c>
      <c r="G6">
        <f>B6*D6</f>
        <v>1</v>
      </c>
      <c r="H6">
        <f>F6*D6*A6</f>
        <v>10</v>
      </c>
    </row>
    <row r="7" spans="1:20">
      <c r="A7" s="14">
        <f t="shared" ref="A7:A20" si="0">IF(B7&gt;0,A6+B7,A6)</f>
        <v>1</v>
      </c>
      <c r="B7" s="15"/>
      <c r="C7" s="21">
        <v>1</v>
      </c>
      <c r="D7" s="19">
        <f>POWER($D$1,C7)</f>
        <v>1.1486983549970351</v>
      </c>
      <c r="E7">
        <v>1</v>
      </c>
      <c r="F7">
        <v>10</v>
      </c>
      <c r="G7">
        <f t="shared" ref="G7:G70" si="1">B7*D7</f>
        <v>0</v>
      </c>
      <c r="H7">
        <f t="shared" ref="H7:H70" si="2">F7*D7*A7</f>
        <v>11.486983549970351</v>
      </c>
    </row>
    <row r="8" spans="1:20">
      <c r="A8" s="14">
        <f t="shared" si="0"/>
        <v>1</v>
      </c>
      <c r="B8" s="15"/>
      <c r="C8" s="22">
        <v>2</v>
      </c>
      <c r="D8" s="19">
        <f t="shared" ref="D8:D71" si="3">POWER($D$1,C8)</f>
        <v>1.3195079107728944</v>
      </c>
      <c r="E8">
        <v>1</v>
      </c>
      <c r="F8">
        <v>10</v>
      </c>
      <c r="G8">
        <f t="shared" si="1"/>
        <v>0</v>
      </c>
      <c r="H8">
        <f t="shared" si="2"/>
        <v>13.195079107728944</v>
      </c>
    </row>
    <row r="9" spans="1:20">
      <c r="A9" s="14">
        <f t="shared" si="0"/>
        <v>1</v>
      </c>
      <c r="B9" s="15"/>
      <c r="C9" s="21">
        <v>3</v>
      </c>
      <c r="D9" s="19">
        <f t="shared" si="3"/>
        <v>1.5157165665103984</v>
      </c>
      <c r="E9">
        <v>1</v>
      </c>
      <c r="F9">
        <v>10</v>
      </c>
      <c r="G9">
        <f t="shared" si="1"/>
        <v>0</v>
      </c>
      <c r="H9">
        <f t="shared" si="2"/>
        <v>15.157165665103985</v>
      </c>
    </row>
    <row r="10" spans="1:20">
      <c r="A10" s="14">
        <f t="shared" si="0"/>
        <v>1</v>
      </c>
      <c r="B10" s="15"/>
      <c r="C10" s="22">
        <v>4</v>
      </c>
      <c r="D10" s="19">
        <f t="shared" si="3"/>
        <v>1.7411011265922487</v>
      </c>
      <c r="E10">
        <v>1</v>
      </c>
      <c r="F10">
        <v>10</v>
      </c>
      <c r="G10">
        <f t="shared" si="1"/>
        <v>0</v>
      </c>
      <c r="H10">
        <f t="shared" si="2"/>
        <v>17.411011265922486</v>
      </c>
    </row>
    <row r="11" spans="1:20">
      <c r="A11" s="14">
        <f t="shared" si="0"/>
        <v>1</v>
      </c>
      <c r="B11" s="15"/>
      <c r="C11" s="21">
        <v>5</v>
      </c>
      <c r="D11" s="19">
        <f t="shared" si="3"/>
        <v>2.0000000000000004</v>
      </c>
      <c r="E11">
        <v>1</v>
      </c>
      <c r="F11">
        <v>10</v>
      </c>
      <c r="G11">
        <f t="shared" si="1"/>
        <v>0</v>
      </c>
      <c r="H11">
        <f t="shared" si="2"/>
        <v>20.000000000000004</v>
      </c>
    </row>
    <row r="12" spans="1:20">
      <c r="A12" s="14">
        <f t="shared" si="0"/>
        <v>1</v>
      </c>
      <c r="B12" s="15"/>
      <c r="C12" s="22">
        <v>6</v>
      </c>
      <c r="D12" s="19">
        <f t="shared" si="3"/>
        <v>2.2973967099940706</v>
      </c>
      <c r="E12">
        <v>1</v>
      </c>
      <c r="F12">
        <v>10</v>
      </c>
      <c r="G12">
        <f t="shared" si="1"/>
        <v>0</v>
      </c>
      <c r="H12">
        <f t="shared" si="2"/>
        <v>22.973967099940708</v>
      </c>
    </row>
    <row r="13" spans="1:20">
      <c r="A13" s="14">
        <f t="shared" si="0"/>
        <v>1</v>
      </c>
      <c r="B13" s="15"/>
      <c r="C13" s="21">
        <v>7</v>
      </c>
      <c r="D13" s="19">
        <f t="shared" si="3"/>
        <v>2.6390158215457897</v>
      </c>
      <c r="E13">
        <v>1</v>
      </c>
      <c r="F13">
        <v>10</v>
      </c>
      <c r="G13">
        <f t="shared" si="1"/>
        <v>0</v>
      </c>
      <c r="H13">
        <f t="shared" si="2"/>
        <v>26.390158215457898</v>
      </c>
    </row>
    <row r="14" spans="1:20">
      <c r="A14" s="14">
        <f t="shared" si="0"/>
        <v>1</v>
      </c>
      <c r="B14" s="15"/>
      <c r="C14" s="22">
        <v>8</v>
      </c>
      <c r="D14" s="19">
        <f t="shared" si="3"/>
        <v>3.0314331330207978</v>
      </c>
      <c r="E14">
        <v>1</v>
      </c>
      <c r="F14">
        <v>10</v>
      </c>
      <c r="G14">
        <f t="shared" si="1"/>
        <v>0</v>
      </c>
      <c r="H14">
        <f t="shared" si="2"/>
        <v>30.314331330207978</v>
      </c>
    </row>
    <row r="15" spans="1:20">
      <c r="A15" s="14">
        <f t="shared" si="0"/>
        <v>1</v>
      </c>
      <c r="B15" s="15"/>
      <c r="C15" s="21">
        <v>9</v>
      </c>
      <c r="D15" s="19">
        <f t="shared" si="3"/>
        <v>3.4822022531844987</v>
      </c>
      <c r="E15">
        <v>1</v>
      </c>
      <c r="F15">
        <v>10</v>
      </c>
      <c r="G15">
        <f t="shared" si="1"/>
        <v>0</v>
      </c>
      <c r="H15">
        <f t="shared" si="2"/>
        <v>34.822022531844986</v>
      </c>
    </row>
    <row r="16" spans="1:20">
      <c r="A16" s="14">
        <f t="shared" si="0"/>
        <v>2.0499999999999998</v>
      </c>
      <c r="B16" s="16">
        <f>1+C16/200</f>
        <v>1.05</v>
      </c>
      <c r="C16" s="22">
        <v>10</v>
      </c>
      <c r="D16" s="19">
        <f t="shared" si="3"/>
        <v>4.0000000000000027</v>
      </c>
      <c r="E16">
        <v>1</v>
      </c>
      <c r="F16">
        <v>10</v>
      </c>
      <c r="G16">
        <f t="shared" si="1"/>
        <v>4.2000000000000028</v>
      </c>
      <c r="H16">
        <f t="shared" si="2"/>
        <v>82.000000000000057</v>
      </c>
    </row>
    <row r="17" spans="1:8">
      <c r="A17" s="14">
        <f t="shared" si="0"/>
        <v>2.0499999999999998</v>
      </c>
      <c r="B17" s="15"/>
      <c r="C17" s="21">
        <v>11</v>
      </c>
      <c r="D17" s="19">
        <f t="shared" si="3"/>
        <v>4.5947934199881431</v>
      </c>
      <c r="E17">
        <v>1</v>
      </c>
      <c r="F17">
        <v>10</v>
      </c>
      <c r="G17">
        <f t="shared" si="1"/>
        <v>0</v>
      </c>
      <c r="H17">
        <f t="shared" si="2"/>
        <v>94.193265109756922</v>
      </c>
    </row>
    <row r="18" spans="1:8">
      <c r="A18" s="14">
        <f t="shared" si="0"/>
        <v>2.0499999999999998</v>
      </c>
      <c r="B18" s="15"/>
      <c r="C18" s="22">
        <v>12</v>
      </c>
      <c r="D18" s="19">
        <f t="shared" si="3"/>
        <v>5.2780316430915812</v>
      </c>
      <c r="E18">
        <v>1</v>
      </c>
      <c r="F18">
        <v>10</v>
      </c>
      <c r="G18">
        <f t="shared" si="1"/>
        <v>0</v>
      </c>
      <c r="H18">
        <f t="shared" si="2"/>
        <v>108.1996486833774</v>
      </c>
    </row>
    <row r="19" spans="1:8">
      <c r="A19" s="14">
        <f t="shared" si="0"/>
        <v>2.0499999999999998</v>
      </c>
      <c r="B19" s="15"/>
      <c r="C19" s="21">
        <v>13</v>
      </c>
      <c r="D19" s="19">
        <f t="shared" si="3"/>
        <v>6.0628662660415973</v>
      </c>
      <c r="E19">
        <v>1</v>
      </c>
      <c r="F19">
        <v>10</v>
      </c>
      <c r="G19">
        <f t="shared" si="1"/>
        <v>0</v>
      </c>
      <c r="H19">
        <f t="shared" si="2"/>
        <v>124.28875845385272</v>
      </c>
    </row>
    <row r="20" spans="1:8">
      <c r="A20" s="14">
        <f t="shared" si="0"/>
        <v>2.0499999999999998</v>
      </c>
      <c r="B20" s="15"/>
      <c r="C20" s="22">
        <v>14</v>
      </c>
      <c r="D20" s="19">
        <f t="shared" si="3"/>
        <v>6.9644045063689983</v>
      </c>
      <c r="E20">
        <v>1</v>
      </c>
      <c r="F20">
        <v>10</v>
      </c>
      <c r="G20">
        <f t="shared" si="1"/>
        <v>0</v>
      </c>
      <c r="H20">
        <f t="shared" si="2"/>
        <v>142.77029238056446</v>
      </c>
    </row>
    <row r="21" spans="1:8">
      <c r="A21" s="14">
        <f>IF(B21&gt;0,A20+B21,A20)</f>
        <v>2.0499999999999998</v>
      </c>
      <c r="B21" s="15"/>
      <c r="C21" s="21">
        <v>15</v>
      </c>
      <c r="D21" s="19">
        <f t="shared" si="3"/>
        <v>8.0000000000000071</v>
      </c>
      <c r="E21">
        <v>1</v>
      </c>
      <c r="F21">
        <v>10</v>
      </c>
      <c r="G21">
        <f t="shared" si="1"/>
        <v>0</v>
      </c>
      <c r="H21">
        <f t="shared" si="2"/>
        <v>164.00000000000014</v>
      </c>
    </row>
    <row r="22" spans="1:8">
      <c r="A22" s="14">
        <f t="shared" ref="A22:A85" si="4">IF(B22&gt;0,A21+B22,A21)</f>
        <v>2.0499999999999998</v>
      </c>
      <c r="B22" s="17"/>
      <c r="C22" s="22">
        <v>16</v>
      </c>
      <c r="D22" s="19">
        <f t="shared" si="3"/>
        <v>9.1895868399762897</v>
      </c>
      <c r="E22">
        <v>1</v>
      </c>
      <c r="F22">
        <v>10</v>
      </c>
      <c r="G22">
        <f t="shared" si="1"/>
        <v>0</v>
      </c>
      <c r="H22">
        <f t="shared" si="2"/>
        <v>188.3865302195139</v>
      </c>
    </row>
    <row r="23" spans="1:8">
      <c r="A23" s="14">
        <f t="shared" si="4"/>
        <v>2.0499999999999998</v>
      </c>
      <c r="B23" s="17"/>
      <c r="C23" s="21">
        <v>17</v>
      </c>
      <c r="D23" s="19">
        <f t="shared" si="3"/>
        <v>10.556063286183166</v>
      </c>
      <c r="E23">
        <v>1</v>
      </c>
      <c r="F23">
        <v>10</v>
      </c>
      <c r="G23">
        <f t="shared" si="1"/>
        <v>0</v>
      </c>
      <c r="H23">
        <f t="shared" si="2"/>
        <v>216.39929736675489</v>
      </c>
    </row>
    <row r="24" spans="1:8">
      <c r="A24" s="14">
        <f t="shared" si="4"/>
        <v>2.0499999999999998</v>
      </c>
      <c r="B24" s="17"/>
      <c r="C24" s="22">
        <v>18</v>
      </c>
      <c r="D24" s="19">
        <f t="shared" si="3"/>
        <v>12.125732532083198</v>
      </c>
      <c r="E24">
        <v>1</v>
      </c>
      <c r="F24">
        <v>10</v>
      </c>
      <c r="G24">
        <f t="shared" si="1"/>
        <v>0</v>
      </c>
      <c r="H24">
        <f t="shared" si="2"/>
        <v>248.57751690770553</v>
      </c>
    </row>
    <row r="25" spans="1:8">
      <c r="A25" s="14">
        <f t="shared" si="4"/>
        <v>2.0499999999999998</v>
      </c>
      <c r="B25" s="17"/>
      <c r="C25" s="21">
        <v>19</v>
      </c>
      <c r="D25" s="19">
        <f t="shared" si="3"/>
        <v>13.928809012738004</v>
      </c>
      <c r="E25">
        <v>1</v>
      </c>
      <c r="F25">
        <v>10</v>
      </c>
      <c r="G25">
        <f t="shared" si="1"/>
        <v>0</v>
      </c>
      <c r="H25">
        <f t="shared" si="2"/>
        <v>285.54058476112903</v>
      </c>
    </row>
    <row r="26" spans="1:8">
      <c r="A26" s="14">
        <f t="shared" si="4"/>
        <v>2.0499999999999998</v>
      </c>
      <c r="B26" s="17"/>
      <c r="C26" s="22">
        <v>20</v>
      </c>
      <c r="D26" s="19">
        <f t="shared" si="3"/>
        <v>16.000000000000021</v>
      </c>
      <c r="E26">
        <v>1</v>
      </c>
      <c r="F26">
        <v>10</v>
      </c>
      <c r="G26">
        <f t="shared" si="1"/>
        <v>0</v>
      </c>
      <c r="H26">
        <f t="shared" si="2"/>
        <v>328.00000000000045</v>
      </c>
    </row>
    <row r="27" spans="1:8">
      <c r="A27" s="14">
        <f t="shared" si="4"/>
        <v>2.0499999999999998</v>
      </c>
      <c r="B27" s="17"/>
      <c r="C27" s="21">
        <v>21</v>
      </c>
      <c r="D27" s="19">
        <f t="shared" si="3"/>
        <v>18.379173679952583</v>
      </c>
      <c r="E27">
        <v>1</v>
      </c>
      <c r="F27">
        <v>10</v>
      </c>
      <c r="G27">
        <f t="shared" si="1"/>
        <v>0</v>
      </c>
      <c r="H27">
        <f t="shared" si="2"/>
        <v>376.77306043902792</v>
      </c>
    </row>
    <row r="28" spans="1:8">
      <c r="A28" s="14">
        <f t="shared" si="4"/>
        <v>2.0499999999999998</v>
      </c>
      <c r="B28" s="17"/>
      <c r="C28" s="22">
        <v>22</v>
      </c>
      <c r="D28" s="19">
        <f t="shared" si="3"/>
        <v>21.112126572366336</v>
      </c>
      <c r="E28">
        <v>1</v>
      </c>
      <c r="F28">
        <v>10</v>
      </c>
      <c r="G28">
        <f t="shared" si="1"/>
        <v>0</v>
      </c>
      <c r="H28">
        <f t="shared" si="2"/>
        <v>432.79859473350984</v>
      </c>
    </row>
    <row r="29" spans="1:8">
      <c r="A29" s="14">
        <f t="shared" si="4"/>
        <v>2.0499999999999998</v>
      </c>
      <c r="B29" s="17"/>
      <c r="C29" s="21">
        <v>23</v>
      </c>
      <c r="D29" s="19">
        <f t="shared" si="3"/>
        <v>24.251465064166407</v>
      </c>
      <c r="E29">
        <v>1</v>
      </c>
      <c r="F29">
        <v>10</v>
      </c>
      <c r="G29">
        <f t="shared" si="1"/>
        <v>0</v>
      </c>
      <c r="H29">
        <f t="shared" si="2"/>
        <v>497.15503381541129</v>
      </c>
    </row>
    <row r="30" spans="1:8">
      <c r="A30" s="14">
        <f t="shared" si="4"/>
        <v>2.0499999999999998</v>
      </c>
      <c r="B30" s="17"/>
      <c r="C30" s="22">
        <v>24</v>
      </c>
      <c r="D30" s="19">
        <f t="shared" si="3"/>
        <v>27.857618025476015</v>
      </c>
      <c r="E30">
        <v>1</v>
      </c>
      <c r="F30">
        <v>10</v>
      </c>
      <c r="G30">
        <f t="shared" si="1"/>
        <v>0</v>
      </c>
      <c r="H30">
        <f t="shared" si="2"/>
        <v>571.08116952225828</v>
      </c>
    </row>
    <row r="31" spans="1:8">
      <c r="A31" s="14">
        <f t="shared" si="4"/>
        <v>2.0499999999999998</v>
      </c>
      <c r="B31" s="17"/>
      <c r="C31" s="21">
        <v>25</v>
      </c>
      <c r="D31" s="19">
        <f t="shared" si="3"/>
        <v>32.000000000000057</v>
      </c>
      <c r="E31">
        <v>1</v>
      </c>
      <c r="F31">
        <v>10</v>
      </c>
      <c r="G31">
        <f t="shared" si="1"/>
        <v>0</v>
      </c>
      <c r="H31">
        <f t="shared" si="2"/>
        <v>656.00000000000114</v>
      </c>
    </row>
    <row r="32" spans="1:8">
      <c r="A32" s="14">
        <f t="shared" si="4"/>
        <v>2.0499999999999998</v>
      </c>
      <c r="B32" s="17"/>
      <c r="C32" s="22">
        <v>26</v>
      </c>
      <c r="D32" s="19">
        <f t="shared" si="3"/>
        <v>36.75834735990518</v>
      </c>
      <c r="E32">
        <v>1</v>
      </c>
      <c r="F32">
        <v>10</v>
      </c>
      <c r="G32">
        <f t="shared" si="1"/>
        <v>0</v>
      </c>
      <c r="H32">
        <f t="shared" si="2"/>
        <v>753.54612087805606</v>
      </c>
    </row>
    <row r="33" spans="1:8">
      <c r="A33" s="14">
        <f t="shared" si="4"/>
        <v>2.0499999999999998</v>
      </c>
      <c r="B33" s="17"/>
      <c r="C33" s="21">
        <v>27</v>
      </c>
      <c r="D33" s="19">
        <f t="shared" si="3"/>
        <v>42.224253144732685</v>
      </c>
      <c r="E33">
        <v>1</v>
      </c>
      <c r="F33">
        <v>10</v>
      </c>
      <c r="G33">
        <f t="shared" si="1"/>
        <v>0</v>
      </c>
      <c r="H33">
        <f t="shared" si="2"/>
        <v>865.59718946702003</v>
      </c>
    </row>
    <row r="34" spans="1:8">
      <c r="A34" s="14">
        <f t="shared" si="4"/>
        <v>2.0499999999999998</v>
      </c>
      <c r="B34" s="17"/>
      <c r="C34" s="22">
        <v>28</v>
      </c>
      <c r="D34" s="19">
        <f t="shared" si="3"/>
        <v>48.502930128332828</v>
      </c>
      <c r="E34">
        <v>1</v>
      </c>
      <c r="F34">
        <v>10</v>
      </c>
      <c r="G34">
        <f t="shared" si="1"/>
        <v>0</v>
      </c>
      <c r="H34">
        <f t="shared" si="2"/>
        <v>994.31006763082291</v>
      </c>
    </row>
    <row r="35" spans="1:8">
      <c r="A35" s="14">
        <f t="shared" si="4"/>
        <v>2.0499999999999998</v>
      </c>
      <c r="B35" s="17"/>
      <c r="C35" s="21">
        <v>29</v>
      </c>
      <c r="D35" s="19">
        <f t="shared" si="3"/>
        <v>55.715236050952051</v>
      </c>
      <c r="E35">
        <v>1</v>
      </c>
      <c r="F35">
        <v>10</v>
      </c>
      <c r="G35">
        <f t="shared" si="1"/>
        <v>0</v>
      </c>
      <c r="H35">
        <f t="shared" si="2"/>
        <v>1142.1623390445168</v>
      </c>
    </row>
    <row r="36" spans="1:8">
      <c r="A36" s="14">
        <f t="shared" si="4"/>
        <v>2.0499999999999998</v>
      </c>
      <c r="B36" s="17"/>
      <c r="C36" s="22">
        <v>30</v>
      </c>
      <c r="D36" s="19">
        <f t="shared" si="3"/>
        <v>64.000000000000114</v>
      </c>
      <c r="E36">
        <v>1</v>
      </c>
      <c r="F36">
        <v>10</v>
      </c>
      <c r="G36">
        <f t="shared" si="1"/>
        <v>0</v>
      </c>
      <c r="H36">
        <f t="shared" si="2"/>
        <v>1312.0000000000023</v>
      </c>
    </row>
    <row r="37" spans="1:8">
      <c r="A37" s="14">
        <f t="shared" si="4"/>
        <v>2.0499999999999998</v>
      </c>
      <c r="B37" s="17"/>
      <c r="C37" s="21">
        <v>31</v>
      </c>
      <c r="D37" s="19">
        <f t="shared" si="3"/>
        <v>73.516694719810388</v>
      </c>
      <c r="E37">
        <v>1</v>
      </c>
      <c r="F37">
        <v>10</v>
      </c>
      <c r="G37">
        <f t="shared" si="1"/>
        <v>0</v>
      </c>
      <c r="H37">
        <f t="shared" si="2"/>
        <v>1507.0922417561128</v>
      </c>
    </row>
    <row r="38" spans="1:8">
      <c r="A38" s="14">
        <f t="shared" si="4"/>
        <v>2.0499999999999998</v>
      </c>
      <c r="B38" s="17"/>
      <c r="C38" s="22">
        <v>32</v>
      </c>
      <c r="D38" s="19">
        <f t="shared" si="3"/>
        <v>84.448506289465413</v>
      </c>
      <c r="E38">
        <v>1</v>
      </c>
      <c r="F38">
        <v>10</v>
      </c>
      <c r="G38">
        <f t="shared" si="1"/>
        <v>0</v>
      </c>
      <c r="H38">
        <f t="shared" si="2"/>
        <v>1731.1943789340407</v>
      </c>
    </row>
    <row r="39" spans="1:8">
      <c r="A39" s="14">
        <f t="shared" si="4"/>
        <v>2.0499999999999998</v>
      </c>
      <c r="B39" s="17"/>
      <c r="C39" s="21">
        <v>33</v>
      </c>
      <c r="D39" s="19">
        <f t="shared" si="3"/>
        <v>97.005860256665699</v>
      </c>
      <c r="E39">
        <v>1</v>
      </c>
      <c r="F39">
        <v>10</v>
      </c>
      <c r="G39">
        <f t="shared" si="1"/>
        <v>0</v>
      </c>
      <c r="H39">
        <f t="shared" si="2"/>
        <v>1988.6201352616467</v>
      </c>
    </row>
    <row r="40" spans="1:8">
      <c r="A40" s="14">
        <f t="shared" si="4"/>
        <v>2.0499999999999998</v>
      </c>
      <c r="B40" s="17"/>
      <c r="C40" s="22">
        <v>34</v>
      </c>
      <c r="D40" s="19">
        <f t="shared" si="3"/>
        <v>111.43047210190414</v>
      </c>
      <c r="E40">
        <v>1</v>
      </c>
      <c r="F40">
        <v>10</v>
      </c>
      <c r="G40">
        <f t="shared" si="1"/>
        <v>0</v>
      </c>
      <c r="H40">
        <f t="shared" si="2"/>
        <v>2284.3246780890345</v>
      </c>
    </row>
    <row r="41" spans="1:8">
      <c r="A41" s="14">
        <f t="shared" si="4"/>
        <v>3.2249999999999996</v>
      </c>
      <c r="B41" s="16">
        <f>1+C41/200</f>
        <v>1.175</v>
      </c>
      <c r="C41" s="21">
        <v>35</v>
      </c>
      <c r="D41" s="19">
        <f t="shared" si="3"/>
        <v>128.00000000000031</v>
      </c>
      <c r="E41">
        <v>1</v>
      </c>
      <c r="F41">
        <v>10</v>
      </c>
      <c r="G41">
        <f t="shared" si="1"/>
        <v>150.40000000000038</v>
      </c>
      <c r="H41">
        <f t="shared" si="2"/>
        <v>4128.00000000001</v>
      </c>
    </row>
    <row r="42" spans="1:8">
      <c r="A42" s="14">
        <f t="shared" si="4"/>
        <v>3.2249999999999996</v>
      </c>
      <c r="B42" s="17"/>
      <c r="C42" s="22">
        <v>36</v>
      </c>
      <c r="D42" s="19">
        <f t="shared" si="3"/>
        <v>147.03338943962083</v>
      </c>
      <c r="E42">
        <v>1</v>
      </c>
      <c r="F42">
        <v>10</v>
      </c>
      <c r="G42">
        <f t="shared" si="1"/>
        <v>0</v>
      </c>
      <c r="H42">
        <f t="shared" si="2"/>
        <v>4741.826809427771</v>
      </c>
    </row>
    <row r="43" spans="1:8">
      <c r="A43" s="14">
        <f t="shared" si="4"/>
        <v>3.2249999999999996</v>
      </c>
      <c r="B43" s="17"/>
      <c r="C43" s="21">
        <v>37</v>
      </c>
      <c r="D43" s="19">
        <f t="shared" si="3"/>
        <v>168.89701257893086</v>
      </c>
      <c r="E43">
        <v>1</v>
      </c>
      <c r="F43">
        <v>10</v>
      </c>
      <c r="G43">
        <f t="shared" si="1"/>
        <v>0</v>
      </c>
      <c r="H43">
        <f t="shared" si="2"/>
        <v>5446.9286556705192</v>
      </c>
    </row>
    <row r="44" spans="1:8">
      <c r="A44" s="14">
        <f t="shared" si="4"/>
        <v>3.2249999999999996</v>
      </c>
      <c r="B44" s="17"/>
      <c r="C44" s="22">
        <v>38</v>
      </c>
      <c r="D44" s="19">
        <f t="shared" si="3"/>
        <v>194.01172051333143</v>
      </c>
      <c r="E44">
        <v>1</v>
      </c>
      <c r="F44">
        <v>10</v>
      </c>
      <c r="G44">
        <f t="shared" si="1"/>
        <v>0</v>
      </c>
      <c r="H44">
        <f t="shared" si="2"/>
        <v>6256.8779865549377</v>
      </c>
    </row>
    <row r="45" spans="1:8">
      <c r="A45" s="14">
        <f t="shared" si="4"/>
        <v>3.2249999999999996</v>
      </c>
      <c r="B45" s="17"/>
      <c r="C45" s="21">
        <v>39</v>
      </c>
      <c r="D45" s="19">
        <f t="shared" si="3"/>
        <v>222.86094420380837</v>
      </c>
      <c r="E45">
        <v>1</v>
      </c>
      <c r="F45">
        <v>10</v>
      </c>
      <c r="G45">
        <f t="shared" si="1"/>
        <v>0</v>
      </c>
      <c r="H45">
        <f t="shared" si="2"/>
        <v>7187.2654505728187</v>
      </c>
    </row>
    <row r="46" spans="1:8">
      <c r="A46" s="14">
        <f t="shared" si="4"/>
        <v>3.2249999999999996</v>
      </c>
      <c r="B46" s="17"/>
      <c r="C46" s="22">
        <v>40</v>
      </c>
      <c r="D46" s="19">
        <f t="shared" si="3"/>
        <v>256.00000000000068</v>
      </c>
      <c r="E46">
        <v>1</v>
      </c>
      <c r="F46">
        <v>10</v>
      </c>
      <c r="G46">
        <f t="shared" si="1"/>
        <v>0</v>
      </c>
      <c r="H46">
        <f t="shared" si="2"/>
        <v>8256.0000000000218</v>
      </c>
    </row>
    <row r="47" spans="1:8">
      <c r="A47" s="14">
        <f t="shared" si="4"/>
        <v>3.2249999999999996</v>
      </c>
      <c r="B47" s="17"/>
      <c r="C47" s="21">
        <v>41</v>
      </c>
      <c r="D47" s="19">
        <f t="shared" si="3"/>
        <v>294.06677887924178</v>
      </c>
      <c r="E47">
        <v>1</v>
      </c>
      <c r="F47">
        <v>10</v>
      </c>
      <c r="G47">
        <f t="shared" si="1"/>
        <v>0</v>
      </c>
      <c r="H47">
        <f t="shared" si="2"/>
        <v>9483.6536188555474</v>
      </c>
    </row>
    <row r="48" spans="1:8">
      <c r="A48" s="14">
        <f t="shared" si="4"/>
        <v>3.2249999999999996</v>
      </c>
      <c r="B48" s="17"/>
      <c r="C48" s="22">
        <v>42</v>
      </c>
      <c r="D48" s="19">
        <f t="shared" si="3"/>
        <v>337.79402515786188</v>
      </c>
      <c r="E48">
        <v>1</v>
      </c>
      <c r="F48">
        <v>10</v>
      </c>
      <c r="G48">
        <f t="shared" si="1"/>
        <v>0</v>
      </c>
      <c r="H48">
        <f t="shared" si="2"/>
        <v>10893.857311341044</v>
      </c>
    </row>
    <row r="49" spans="1:8">
      <c r="A49" s="14">
        <f t="shared" si="4"/>
        <v>3.2249999999999996</v>
      </c>
      <c r="B49" s="17"/>
      <c r="C49" s="21">
        <v>43</v>
      </c>
      <c r="D49" s="19">
        <f t="shared" si="3"/>
        <v>388.02344102666302</v>
      </c>
      <c r="E49">
        <v>1</v>
      </c>
      <c r="F49">
        <v>10</v>
      </c>
      <c r="G49">
        <f t="shared" si="1"/>
        <v>0</v>
      </c>
      <c r="H49">
        <f t="shared" si="2"/>
        <v>12513.755973109881</v>
      </c>
    </row>
    <row r="50" spans="1:8">
      <c r="A50" s="14">
        <f t="shared" si="4"/>
        <v>3.2249999999999996</v>
      </c>
      <c r="B50" s="17"/>
      <c r="C50" s="22">
        <v>44</v>
      </c>
      <c r="D50" s="19">
        <f t="shared" si="3"/>
        <v>445.72188840761686</v>
      </c>
      <c r="E50">
        <v>1</v>
      </c>
      <c r="F50">
        <v>10</v>
      </c>
      <c r="G50">
        <f t="shared" si="1"/>
        <v>0</v>
      </c>
      <c r="H50">
        <f t="shared" si="2"/>
        <v>14374.530901145641</v>
      </c>
    </row>
    <row r="51" spans="1:8">
      <c r="A51" s="14">
        <f t="shared" si="4"/>
        <v>3.2249999999999996</v>
      </c>
      <c r="B51" s="17"/>
      <c r="C51" s="21">
        <v>45</v>
      </c>
      <c r="D51" s="19">
        <f t="shared" si="3"/>
        <v>512.00000000000148</v>
      </c>
      <c r="E51">
        <v>1</v>
      </c>
      <c r="F51">
        <v>10</v>
      </c>
      <c r="G51">
        <f t="shared" si="1"/>
        <v>0</v>
      </c>
      <c r="H51">
        <f t="shared" si="2"/>
        <v>16512.000000000044</v>
      </c>
    </row>
    <row r="52" spans="1:8">
      <c r="A52" s="14">
        <f t="shared" si="4"/>
        <v>3.2249999999999996</v>
      </c>
      <c r="B52" s="17"/>
      <c r="C52" s="22">
        <v>46</v>
      </c>
      <c r="D52" s="19">
        <f t="shared" si="3"/>
        <v>588.13355775848368</v>
      </c>
      <c r="E52">
        <v>1</v>
      </c>
      <c r="F52">
        <v>10</v>
      </c>
      <c r="G52">
        <f t="shared" si="1"/>
        <v>0</v>
      </c>
      <c r="H52">
        <f t="shared" si="2"/>
        <v>18967.307237711095</v>
      </c>
    </row>
    <row r="53" spans="1:8">
      <c r="A53" s="14">
        <f t="shared" si="4"/>
        <v>3.2249999999999996</v>
      </c>
      <c r="B53" s="17"/>
      <c r="C53" s="21">
        <v>47</v>
      </c>
      <c r="D53" s="19">
        <f t="shared" si="3"/>
        <v>675.58805031572388</v>
      </c>
      <c r="E53">
        <v>1</v>
      </c>
      <c r="F53">
        <v>10</v>
      </c>
      <c r="G53">
        <f t="shared" si="1"/>
        <v>0</v>
      </c>
      <c r="H53">
        <f t="shared" si="2"/>
        <v>21787.714622682095</v>
      </c>
    </row>
    <row r="54" spans="1:8">
      <c r="A54" s="14">
        <f t="shared" si="4"/>
        <v>3.2249999999999996</v>
      </c>
      <c r="B54" s="17"/>
      <c r="C54" s="22">
        <v>48</v>
      </c>
      <c r="D54" s="19">
        <f t="shared" si="3"/>
        <v>776.04688205332627</v>
      </c>
      <c r="E54">
        <v>1</v>
      </c>
      <c r="F54">
        <v>10</v>
      </c>
      <c r="G54">
        <f t="shared" si="1"/>
        <v>0</v>
      </c>
      <c r="H54">
        <f t="shared" si="2"/>
        <v>25027.511946219769</v>
      </c>
    </row>
    <row r="55" spans="1:8">
      <c r="A55" s="14">
        <f t="shared" si="4"/>
        <v>3.2249999999999996</v>
      </c>
      <c r="B55" s="17"/>
      <c r="C55" s="21">
        <v>49</v>
      </c>
      <c r="D55" s="19">
        <f t="shared" si="3"/>
        <v>891.44377681523406</v>
      </c>
      <c r="E55">
        <v>1</v>
      </c>
      <c r="F55">
        <v>10</v>
      </c>
      <c r="G55">
        <f t="shared" si="1"/>
        <v>0</v>
      </c>
      <c r="H55">
        <f t="shared" si="2"/>
        <v>28749.061802291293</v>
      </c>
    </row>
    <row r="56" spans="1:8">
      <c r="A56" s="14">
        <f t="shared" si="4"/>
        <v>3.2249999999999996</v>
      </c>
      <c r="B56" s="17"/>
      <c r="C56" s="22">
        <v>50</v>
      </c>
      <c r="D56" s="19">
        <f t="shared" si="3"/>
        <v>1024.0000000000034</v>
      </c>
      <c r="E56">
        <v>1</v>
      </c>
      <c r="F56">
        <v>10</v>
      </c>
      <c r="G56">
        <f t="shared" si="1"/>
        <v>0</v>
      </c>
      <c r="H56">
        <f t="shared" si="2"/>
        <v>33024.000000000109</v>
      </c>
    </row>
    <row r="57" spans="1:8">
      <c r="A57" s="14">
        <f t="shared" si="4"/>
        <v>3.2249999999999996</v>
      </c>
      <c r="B57" s="17"/>
      <c r="C57" s="21">
        <v>51</v>
      </c>
      <c r="D57" s="19">
        <f t="shared" si="3"/>
        <v>1176.2671155169678</v>
      </c>
      <c r="E57">
        <v>1</v>
      </c>
      <c r="F57">
        <v>10</v>
      </c>
      <c r="G57">
        <f t="shared" si="1"/>
        <v>0</v>
      </c>
      <c r="H57">
        <f t="shared" si="2"/>
        <v>37934.614475422211</v>
      </c>
    </row>
    <row r="58" spans="1:8">
      <c r="A58" s="14">
        <f t="shared" si="4"/>
        <v>3.2249999999999996</v>
      </c>
      <c r="B58" s="17"/>
      <c r="C58" s="22">
        <v>52</v>
      </c>
      <c r="D58" s="19">
        <f t="shared" si="3"/>
        <v>1351.1761006314484</v>
      </c>
      <c r="E58">
        <v>1</v>
      </c>
      <c r="F58">
        <v>10</v>
      </c>
      <c r="G58">
        <f t="shared" si="1"/>
        <v>0</v>
      </c>
      <c r="H58">
        <f t="shared" si="2"/>
        <v>43575.429245364205</v>
      </c>
    </row>
    <row r="59" spans="1:8">
      <c r="A59" s="14">
        <f t="shared" si="4"/>
        <v>3.2249999999999996</v>
      </c>
      <c r="B59" s="17"/>
      <c r="C59" s="21">
        <v>53</v>
      </c>
      <c r="D59" s="19">
        <f t="shared" si="3"/>
        <v>1552.093764106653</v>
      </c>
      <c r="E59">
        <v>1</v>
      </c>
      <c r="F59">
        <v>10</v>
      </c>
      <c r="G59">
        <f t="shared" si="1"/>
        <v>0</v>
      </c>
      <c r="H59">
        <f t="shared" si="2"/>
        <v>50055.023892439553</v>
      </c>
    </row>
    <row r="60" spans="1:8">
      <c r="A60" s="14">
        <f t="shared" si="4"/>
        <v>3.2249999999999996</v>
      </c>
      <c r="B60" s="17"/>
      <c r="C60" s="22">
        <v>54</v>
      </c>
      <c r="D60" s="19">
        <f t="shared" si="3"/>
        <v>1782.8875536304683</v>
      </c>
      <c r="E60">
        <v>1</v>
      </c>
      <c r="F60">
        <v>10</v>
      </c>
      <c r="G60">
        <f t="shared" si="1"/>
        <v>0</v>
      </c>
      <c r="H60">
        <f t="shared" si="2"/>
        <v>57498.123604582601</v>
      </c>
    </row>
    <row r="61" spans="1:8">
      <c r="A61" s="14">
        <f t="shared" si="4"/>
        <v>3.2249999999999996</v>
      </c>
      <c r="B61" s="17"/>
      <c r="C61" s="21">
        <v>55</v>
      </c>
      <c r="D61" s="19">
        <f t="shared" si="3"/>
        <v>2048.0000000000077</v>
      </c>
      <c r="E61">
        <v>1</v>
      </c>
      <c r="F61">
        <v>10</v>
      </c>
      <c r="G61">
        <f t="shared" si="1"/>
        <v>0</v>
      </c>
      <c r="H61">
        <f t="shared" si="2"/>
        <v>66048.000000000233</v>
      </c>
    </row>
    <row r="62" spans="1:8">
      <c r="A62" s="14">
        <f t="shared" si="4"/>
        <v>3.2249999999999996</v>
      </c>
      <c r="B62" s="17"/>
      <c r="C62" s="22">
        <v>56</v>
      </c>
      <c r="D62" s="19">
        <f t="shared" si="3"/>
        <v>2352.5342310339365</v>
      </c>
      <c r="E62">
        <v>1</v>
      </c>
      <c r="F62">
        <v>10</v>
      </c>
      <c r="G62">
        <f t="shared" si="1"/>
        <v>0</v>
      </c>
      <c r="H62">
        <f t="shared" si="2"/>
        <v>75869.228950844437</v>
      </c>
    </row>
    <row r="63" spans="1:8">
      <c r="A63" s="14">
        <f t="shared" si="4"/>
        <v>3.2249999999999996</v>
      </c>
      <c r="B63" s="17"/>
      <c r="C63" s="21">
        <v>57</v>
      </c>
      <c r="D63" s="19">
        <f t="shared" si="3"/>
        <v>2702.3522012628982</v>
      </c>
      <c r="E63">
        <v>1</v>
      </c>
      <c r="F63">
        <v>10</v>
      </c>
      <c r="G63">
        <f t="shared" si="1"/>
        <v>0</v>
      </c>
      <c r="H63">
        <f t="shared" si="2"/>
        <v>87150.858490728453</v>
      </c>
    </row>
    <row r="64" spans="1:8">
      <c r="A64" s="14">
        <f t="shared" si="4"/>
        <v>3.2249999999999996</v>
      </c>
      <c r="B64" s="17"/>
      <c r="C64" s="22">
        <v>58</v>
      </c>
      <c r="D64" s="19">
        <f t="shared" si="3"/>
        <v>3104.1875282133069</v>
      </c>
      <c r="E64">
        <v>1</v>
      </c>
      <c r="F64">
        <v>10</v>
      </c>
      <c r="G64">
        <f t="shared" si="1"/>
        <v>0</v>
      </c>
      <c r="H64">
        <f t="shared" si="2"/>
        <v>100110.04778487915</v>
      </c>
    </row>
    <row r="65" spans="1:8">
      <c r="A65" s="14">
        <f t="shared" si="4"/>
        <v>3.2249999999999996</v>
      </c>
      <c r="B65" s="17"/>
      <c r="C65" s="21">
        <v>59</v>
      </c>
      <c r="D65" s="19">
        <f t="shared" si="3"/>
        <v>3565.7751072609381</v>
      </c>
      <c r="E65">
        <v>1</v>
      </c>
      <c r="F65">
        <v>10</v>
      </c>
      <c r="G65">
        <f t="shared" si="1"/>
        <v>0</v>
      </c>
      <c r="H65">
        <f t="shared" si="2"/>
        <v>114996.24720916525</v>
      </c>
    </row>
    <row r="66" spans="1:8">
      <c r="A66" s="14">
        <f t="shared" si="4"/>
        <v>3.2249999999999996</v>
      </c>
      <c r="B66" s="17"/>
      <c r="C66" s="22">
        <v>60</v>
      </c>
      <c r="D66" s="19">
        <f t="shared" si="3"/>
        <v>4096.0000000000164</v>
      </c>
      <c r="E66">
        <v>1</v>
      </c>
      <c r="F66">
        <v>10</v>
      </c>
      <c r="G66">
        <f t="shared" si="1"/>
        <v>0</v>
      </c>
      <c r="H66">
        <f t="shared" si="2"/>
        <v>132096.00000000049</v>
      </c>
    </row>
    <row r="67" spans="1:8">
      <c r="A67" s="14">
        <f t="shared" si="4"/>
        <v>3.2249999999999996</v>
      </c>
      <c r="B67" s="17"/>
      <c r="C67" s="21">
        <v>61</v>
      </c>
      <c r="D67" s="19">
        <f t="shared" si="3"/>
        <v>4705.068462067874</v>
      </c>
      <c r="E67">
        <v>1</v>
      </c>
      <c r="F67">
        <v>10</v>
      </c>
      <c r="G67">
        <f t="shared" si="1"/>
        <v>0</v>
      </c>
      <c r="H67">
        <f t="shared" si="2"/>
        <v>151738.4579016889</v>
      </c>
    </row>
    <row r="68" spans="1:8">
      <c r="A68" s="14">
        <f t="shared" si="4"/>
        <v>3.2249999999999996</v>
      </c>
      <c r="B68" s="17"/>
      <c r="C68" s="22">
        <v>62</v>
      </c>
      <c r="D68" s="19">
        <f t="shared" si="3"/>
        <v>5404.7044025257965</v>
      </c>
      <c r="E68">
        <v>1</v>
      </c>
      <c r="F68">
        <v>10</v>
      </c>
      <c r="G68">
        <f t="shared" si="1"/>
        <v>0</v>
      </c>
      <c r="H68">
        <f t="shared" si="2"/>
        <v>174301.71698145691</v>
      </c>
    </row>
    <row r="69" spans="1:8">
      <c r="A69" s="14">
        <f t="shared" si="4"/>
        <v>3.2249999999999996</v>
      </c>
      <c r="B69" s="17"/>
      <c r="C69" s="21">
        <v>63</v>
      </c>
      <c r="D69" s="19">
        <f t="shared" si="3"/>
        <v>6208.3750564266165</v>
      </c>
      <c r="E69">
        <v>1</v>
      </c>
      <c r="F69">
        <v>10</v>
      </c>
      <c r="G69">
        <f t="shared" si="1"/>
        <v>0</v>
      </c>
      <c r="H69">
        <f t="shared" si="2"/>
        <v>200220.09556975836</v>
      </c>
    </row>
    <row r="70" spans="1:8">
      <c r="A70" s="14">
        <f t="shared" si="4"/>
        <v>3.2249999999999996</v>
      </c>
      <c r="B70" s="17"/>
      <c r="C70" s="22">
        <v>64</v>
      </c>
      <c r="D70" s="19">
        <f t="shared" si="3"/>
        <v>7131.5502145218798</v>
      </c>
      <c r="E70">
        <v>1</v>
      </c>
      <c r="F70">
        <v>10</v>
      </c>
      <c r="G70">
        <f t="shared" si="1"/>
        <v>0</v>
      </c>
      <c r="H70">
        <f t="shared" si="2"/>
        <v>229992.49441833058</v>
      </c>
    </row>
    <row r="71" spans="1:8">
      <c r="A71" s="14">
        <f t="shared" si="4"/>
        <v>4.55</v>
      </c>
      <c r="B71" s="16">
        <f>1+C71/200</f>
        <v>1.325</v>
      </c>
      <c r="C71" s="21">
        <v>65</v>
      </c>
      <c r="D71" s="19">
        <f t="shared" si="3"/>
        <v>8192.0000000000364</v>
      </c>
      <c r="E71">
        <v>1</v>
      </c>
      <c r="F71">
        <v>10</v>
      </c>
      <c r="G71">
        <f t="shared" ref="G71:G134" si="5">B71*D71</f>
        <v>10854.400000000049</v>
      </c>
      <c r="H71">
        <f t="shared" ref="H71:H134" si="6">F71*D71*A71</f>
        <v>372736.00000000163</v>
      </c>
    </row>
    <row r="72" spans="1:8">
      <c r="A72" s="14">
        <f t="shared" si="4"/>
        <v>4.55</v>
      </c>
      <c r="B72" s="17"/>
      <c r="C72" s="22">
        <v>66</v>
      </c>
      <c r="D72" s="19">
        <f t="shared" ref="D72:D135" si="7">POWER($D$1,C72)</f>
        <v>9410.1369241357534</v>
      </c>
      <c r="E72">
        <v>1</v>
      </c>
      <c r="F72">
        <v>10</v>
      </c>
      <c r="G72">
        <f t="shared" si="5"/>
        <v>0</v>
      </c>
      <c r="H72">
        <f t="shared" si="6"/>
        <v>428161.23004817677</v>
      </c>
    </row>
    <row r="73" spans="1:8">
      <c r="A73" s="14">
        <f t="shared" si="4"/>
        <v>4.55</v>
      </c>
      <c r="B73" s="17"/>
      <c r="C73" s="21">
        <v>67</v>
      </c>
      <c r="D73" s="19">
        <f t="shared" si="7"/>
        <v>10809.408805051598</v>
      </c>
      <c r="E73">
        <v>1</v>
      </c>
      <c r="F73">
        <v>10</v>
      </c>
      <c r="G73">
        <f t="shared" si="5"/>
        <v>0</v>
      </c>
      <c r="H73">
        <f t="shared" si="6"/>
        <v>491828.10062984773</v>
      </c>
    </row>
    <row r="74" spans="1:8">
      <c r="A74" s="14">
        <f t="shared" si="4"/>
        <v>4.55</v>
      </c>
      <c r="B74" s="17"/>
      <c r="C74" s="22">
        <v>68</v>
      </c>
      <c r="D74" s="19">
        <f t="shared" si="7"/>
        <v>12416.750112853239</v>
      </c>
      <c r="E74">
        <v>1</v>
      </c>
      <c r="F74">
        <v>10</v>
      </c>
      <c r="G74">
        <f t="shared" si="5"/>
        <v>0</v>
      </c>
      <c r="H74">
        <f t="shared" si="6"/>
        <v>564962.13013482234</v>
      </c>
    </row>
    <row r="75" spans="1:8">
      <c r="A75" s="14">
        <f t="shared" si="4"/>
        <v>4.55</v>
      </c>
      <c r="B75" s="17"/>
      <c r="C75" s="21">
        <v>69</v>
      </c>
      <c r="D75" s="19">
        <f t="shared" si="7"/>
        <v>14263.100429043763</v>
      </c>
      <c r="E75">
        <v>1</v>
      </c>
      <c r="F75">
        <v>10</v>
      </c>
      <c r="G75">
        <f t="shared" si="5"/>
        <v>0</v>
      </c>
      <c r="H75">
        <f t="shared" si="6"/>
        <v>648971.06952149118</v>
      </c>
    </row>
    <row r="76" spans="1:8">
      <c r="A76" s="14">
        <f t="shared" si="4"/>
        <v>4.55</v>
      </c>
      <c r="B76" s="17"/>
      <c r="C76" s="22">
        <v>70</v>
      </c>
      <c r="D76" s="19">
        <f t="shared" si="7"/>
        <v>16384.000000000076</v>
      </c>
      <c r="E76">
        <v>1</v>
      </c>
      <c r="F76">
        <v>10</v>
      </c>
      <c r="G76">
        <f t="shared" si="5"/>
        <v>0</v>
      </c>
      <c r="H76">
        <f t="shared" si="6"/>
        <v>745472.00000000338</v>
      </c>
    </row>
    <row r="77" spans="1:8">
      <c r="A77" s="14">
        <f t="shared" si="4"/>
        <v>4.55</v>
      </c>
      <c r="B77" s="17"/>
      <c r="C77" s="21">
        <v>71</v>
      </c>
      <c r="D77" s="19">
        <f t="shared" si="7"/>
        <v>18820.27384827151</v>
      </c>
      <c r="E77">
        <v>1</v>
      </c>
      <c r="F77">
        <v>10</v>
      </c>
      <c r="G77">
        <f t="shared" si="5"/>
        <v>0</v>
      </c>
      <c r="H77">
        <f t="shared" si="6"/>
        <v>856322.46009635366</v>
      </c>
    </row>
    <row r="78" spans="1:8">
      <c r="A78" s="14">
        <f t="shared" si="4"/>
        <v>4.55</v>
      </c>
      <c r="B78" s="17"/>
      <c r="C78" s="22">
        <v>72</v>
      </c>
      <c r="D78" s="19">
        <f t="shared" si="7"/>
        <v>21618.817610103204</v>
      </c>
      <c r="E78">
        <v>1</v>
      </c>
      <c r="F78">
        <v>10</v>
      </c>
      <c r="G78">
        <f t="shared" si="5"/>
        <v>0</v>
      </c>
      <c r="H78">
        <f t="shared" si="6"/>
        <v>983656.20125969569</v>
      </c>
    </row>
    <row r="79" spans="1:8">
      <c r="A79" s="14">
        <f t="shared" si="4"/>
        <v>4.55</v>
      </c>
      <c r="B79" s="17"/>
      <c r="C79" s="21">
        <v>73</v>
      </c>
      <c r="D79" s="19">
        <f t="shared" si="7"/>
        <v>24833.500225706484</v>
      </c>
      <c r="E79">
        <v>1</v>
      </c>
      <c r="F79">
        <v>10</v>
      </c>
      <c r="G79">
        <f t="shared" si="5"/>
        <v>0</v>
      </c>
      <c r="H79">
        <f t="shared" si="6"/>
        <v>1129924.2602696451</v>
      </c>
    </row>
    <row r="80" spans="1:8">
      <c r="A80" s="14">
        <f t="shared" si="4"/>
        <v>4.55</v>
      </c>
      <c r="B80" s="17"/>
      <c r="C80" s="22">
        <v>74</v>
      </c>
      <c r="D80" s="19">
        <f t="shared" si="7"/>
        <v>28526.200858087537</v>
      </c>
      <c r="E80">
        <v>1</v>
      </c>
      <c r="F80">
        <v>10</v>
      </c>
      <c r="G80">
        <f t="shared" si="5"/>
        <v>0</v>
      </c>
      <c r="H80">
        <f t="shared" si="6"/>
        <v>1297942.1390429828</v>
      </c>
    </row>
    <row r="81" spans="1:8">
      <c r="A81" s="14">
        <f t="shared" si="4"/>
        <v>4.55</v>
      </c>
      <c r="B81" s="17"/>
      <c r="C81" s="21">
        <v>75</v>
      </c>
      <c r="D81" s="19">
        <f t="shared" si="7"/>
        <v>32768.00000000016</v>
      </c>
      <c r="E81">
        <v>1</v>
      </c>
      <c r="F81">
        <v>10</v>
      </c>
      <c r="G81">
        <f t="shared" si="5"/>
        <v>0</v>
      </c>
      <c r="H81">
        <f t="shared" si="6"/>
        <v>1490944.0000000075</v>
      </c>
    </row>
    <row r="82" spans="1:8">
      <c r="A82" s="14">
        <f t="shared" si="4"/>
        <v>4.55</v>
      </c>
      <c r="B82" s="17"/>
      <c r="C82" s="22">
        <v>76</v>
      </c>
      <c r="D82" s="19">
        <f t="shared" si="7"/>
        <v>37640.547696543035</v>
      </c>
      <c r="E82">
        <v>1</v>
      </c>
      <c r="F82">
        <v>10</v>
      </c>
      <c r="G82">
        <f t="shared" si="5"/>
        <v>0</v>
      </c>
      <c r="H82">
        <f t="shared" si="6"/>
        <v>1712644.920192708</v>
      </c>
    </row>
    <row r="83" spans="1:8">
      <c r="A83" s="14">
        <f t="shared" si="4"/>
        <v>4.55</v>
      </c>
      <c r="B83" s="17"/>
      <c r="C83" s="21">
        <v>77</v>
      </c>
      <c r="D83" s="19">
        <f t="shared" si="7"/>
        <v>43237.635220206423</v>
      </c>
      <c r="E83">
        <v>1</v>
      </c>
      <c r="F83">
        <v>10</v>
      </c>
      <c r="G83">
        <f t="shared" si="5"/>
        <v>0</v>
      </c>
      <c r="H83">
        <f t="shared" si="6"/>
        <v>1967312.4025193923</v>
      </c>
    </row>
    <row r="84" spans="1:8">
      <c r="A84" s="14">
        <f t="shared" si="4"/>
        <v>4.55</v>
      </c>
      <c r="B84" s="17"/>
      <c r="C84" s="22">
        <v>78</v>
      </c>
      <c r="D84" s="19">
        <f t="shared" si="7"/>
        <v>49667.000451412976</v>
      </c>
      <c r="E84">
        <v>1</v>
      </c>
      <c r="F84">
        <v>10</v>
      </c>
      <c r="G84">
        <f t="shared" si="5"/>
        <v>0</v>
      </c>
      <c r="H84">
        <f t="shared" si="6"/>
        <v>2259848.5205392903</v>
      </c>
    </row>
    <row r="85" spans="1:8">
      <c r="A85" s="14">
        <f t="shared" si="4"/>
        <v>4.55</v>
      </c>
      <c r="B85" s="17"/>
      <c r="C85" s="21">
        <v>79</v>
      </c>
      <c r="D85" s="19">
        <f t="shared" si="7"/>
        <v>57052.401716175089</v>
      </c>
      <c r="E85">
        <v>1</v>
      </c>
      <c r="F85">
        <v>10</v>
      </c>
      <c r="G85">
        <f t="shared" si="5"/>
        <v>0</v>
      </c>
      <c r="H85">
        <f t="shared" si="6"/>
        <v>2595884.2780859666</v>
      </c>
    </row>
    <row r="86" spans="1:8">
      <c r="A86" s="14">
        <f t="shared" ref="A86:A149" si="8">IF(B86&gt;0,A85+B86,A85)</f>
        <v>4.55</v>
      </c>
      <c r="B86" s="17"/>
      <c r="C86" s="22">
        <v>80</v>
      </c>
      <c r="D86" s="19">
        <f t="shared" si="7"/>
        <v>65536.000000000349</v>
      </c>
      <c r="E86">
        <v>1</v>
      </c>
      <c r="F86">
        <v>10</v>
      </c>
      <c r="G86">
        <f t="shared" si="5"/>
        <v>0</v>
      </c>
      <c r="H86">
        <f t="shared" si="6"/>
        <v>2981888.0000000158</v>
      </c>
    </row>
    <row r="87" spans="1:8">
      <c r="A87" s="14">
        <f t="shared" si="8"/>
        <v>4.55</v>
      </c>
      <c r="B87" s="17"/>
      <c r="C87" s="21">
        <v>81</v>
      </c>
      <c r="D87" s="19">
        <f t="shared" si="7"/>
        <v>75281.0953930861</v>
      </c>
      <c r="E87">
        <v>1</v>
      </c>
      <c r="F87">
        <v>10</v>
      </c>
      <c r="G87">
        <f t="shared" si="5"/>
        <v>0</v>
      </c>
      <c r="H87">
        <f t="shared" si="6"/>
        <v>3425289.8403854175</v>
      </c>
    </row>
    <row r="88" spans="1:8">
      <c r="A88" s="14">
        <f t="shared" si="8"/>
        <v>4.55</v>
      </c>
      <c r="B88" s="17"/>
      <c r="C88" s="22">
        <v>82</v>
      </c>
      <c r="D88" s="19">
        <f t="shared" si="7"/>
        <v>86475.270440412874</v>
      </c>
      <c r="E88">
        <v>1</v>
      </c>
      <c r="F88">
        <v>10</v>
      </c>
      <c r="G88">
        <f t="shared" si="5"/>
        <v>0</v>
      </c>
      <c r="H88">
        <f t="shared" si="6"/>
        <v>3934624.8050387856</v>
      </c>
    </row>
    <row r="89" spans="1:8">
      <c r="A89" s="14">
        <f t="shared" si="8"/>
        <v>4.55</v>
      </c>
      <c r="B89" s="17"/>
      <c r="C89" s="21">
        <v>83</v>
      </c>
      <c r="D89" s="19">
        <f t="shared" si="7"/>
        <v>99334.000902825996</v>
      </c>
      <c r="E89">
        <v>1</v>
      </c>
      <c r="F89">
        <v>10</v>
      </c>
      <c r="G89">
        <f t="shared" si="5"/>
        <v>0</v>
      </c>
      <c r="H89">
        <f t="shared" si="6"/>
        <v>4519697.0410785824</v>
      </c>
    </row>
    <row r="90" spans="1:8">
      <c r="A90" s="14">
        <f t="shared" si="8"/>
        <v>4.55</v>
      </c>
      <c r="B90" s="17"/>
      <c r="C90" s="22">
        <v>84</v>
      </c>
      <c r="D90" s="19">
        <f t="shared" si="7"/>
        <v>114104.80343235022</v>
      </c>
      <c r="E90">
        <v>1</v>
      </c>
      <c r="F90">
        <v>10</v>
      </c>
      <c r="G90">
        <f t="shared" si="5"/>
        <v>0</v>
      </c>
      <c r="H90">
        <f t="shared" si="6"/>
        <v>5191768.5561719351</v>
      </c>
    </row>
    <row r="91" spans="1:8">
      <c r="A91" s="14">
        <f t="shared" si="8"/>
        <v>4.55</v>
      </c>
      <c r="B91" s="17"/>
      <c r="C91" s="21">
        <v>85</v>
      </c>
      <c r="D91" s="19">
        <f t="shared" si="7"/>
        <v>131072.00000000073</v>
      </c>
      <c r="E91">
        <v>1</v>
      </c>
      <c r="F91">
        <v>10</v>
      </c>
      <c r="G91">
        <f t="shared" si="5"/>
        <v>0</v>
      </c>
      <c r="H91">
        <f t="shared" si="6"/>
        <v>5963776.0000000326</v>
      </c>
    </row>
    <row r="92" spans="1:8">
      <c r="A92" s="14">
        <f t="shared" si="8"/>
        <v>4.55</v>
      </c>
      <c r="B92" s="17"/>
      <c r="C92" s="22">
        <v>86</v>
      </c>
      <c r="D92" s="19">
        <f t="shared" si="7"/>
        <v>150562.19078617223</v>
      </c>
      <c r="E92">
        <v>1</v>
      </c>
      <c r="F92">
        <v>10</v>
      </c>
      <c r="G92">
        <f t="shared" si="5"/>
        <v>0</v>
      </c>
      <c r="H92">
        <f t="shared" si="6"/>
        <v>6850579.6807708358</v>
      </c>
    </row>
    <row r="93" spans="1:8">
      <c r="A93" s="14">
        <f t="shared" si="8"/>
        <v>4.55</v>
      </c>
      <c r="B93" s="17"/>
      <c r="C93" s="21">
        <v>87</v>
      </c>
      <c r="D93" s="19">
        <f t="shared" si="7"/>
        <v>172950.54088082581</v>
      </c>
      <c r="E93">
        <v>1</v>
      </c>
      <c r="F93">
        <v>10</v>
      </c>
      <c r="G93">
        <f t="shared" si="5"/>
        <v>0</v>
      </c>
      <c r="H93">
        <f t="shared" si="6"/>
        <v>7869249.6100775739</v>
      </c>
    </row>
    <row r="94" spans="1:8">
      <c r="A94" s="14">
        <f t="shared" si="8"/>
        <v>4.55</v>
      </c>
      <c r="B94" s="17"/>
      <c r="C94" s="22">
        <v>88</v>
      </c>
      <c r="D94" s="19">
        <f t="shared" si="7"/>
        <v>198668.00180565205</v>
      </c>
      <c r="E94">
        <v>1</v>
      </c>
      <c r="F94">
        <v>10</v>
      </c>
      <c r="G94">
        <f t="shared" si="5"/>
        <v>0</v>
      </c>
      <c r="H94">
        <f t="shared" si="6"/>
        <v>9039394.0821571685</v>
      </c>
    </row>
    <row r="95" spans="1:8">
      <c r="A95" s="14">
        <f t="shared" si="8"/>
        <v>4.55</v>
      </c>
      <c r="B95" s="17"/>
      <c r="C95" s="21">
        <v>89</v>
      </c>
      <c r="D95" s="19">
        <f t="shared" si="7"/>
        <v>228209.60686470056</v>
      </c>
      <c r="E95">
        <v>1</v>
      </c>
      <c r="F95">
        <v>10</v>
      </c>
      <c r="G95">
        <f t="shared" si="5"/>
        <v>0</v>
      </c>
      <c r="H95">
        <f t="shared" si="6"/>
        <v>10383537.112343876</v>
      </c>
    </row>
    <row r="96" spans="1:8">
      <c r="A96" s="14">
        <f t="shared" si="8"/>
        <v>4.55</v>
      </c>
      <c r="B96" s="17"/>
      <c r="C96" s="22">
        <v>90</v>
      </c>
      <c r="D96" s="19">
        <f t="shared" si="7"/>
        <v>262144.00000000157</v>
      </c>
      <c r="E96">
        <v>1</v>
      </c>
      <c r="F96">
        <v>10</v>
      </c>
      <c r="G96">
        <f t="shared" si="5"/>
        <v>0</v>
      </c>
      <c r="H96">
        <f t="shared" si="6"/>
        <v>11927552.000000071</v>
      </c>
    </row>
    <row r="97" spans="1:8">
      <c r="A97" s="14">
        <f t="shared" si="8"/>
        <v>4.55</v>
      </c>
      <c r="B97" s="17"/>
      <c r="C97" s="21">
        <v>91</v>
      </c>
      <c r="D97" s="19">
        <f t="shared" si="7"/>
        <v>301124.38157234452</v>
      </c>
      <c r="E97">
        <v>1</v>
      </c>
      <c r="F97">
        <v>10</v>
      </c>
      <c r="G97">
        <f t="shared" si="5"/>
        <v>0</v>
      </c>
      <c r="H97">
        <f t="shared" si="6"/>
        <v>13701159.361541675</v>
      </c>
    </row>
    <row r="98" spans="1:8">
      <c r="A98" s="14">
        <f t="shared" si="8"/>
        <v>4.55</v>
      </c>
      <c r="B98" s="17"/>
      <c r="C98" s="22">
        <v>92</v>
      </c>
      <c r="D98" s="19">
        <f t="shared" si="7"/>
        <v>345901.08176165173</v>
      </c>
      <c r="E98">
        <v>1</v>
      </c>
      <c r="F98">
        <v>10</v>
      </c>
      <c r="G98">
        <f t="shared" si="5"/>
        <v>0</v>
      </c>
      <c r="H98">
        <f t="shared" si="6"/>
        <v>15738499.220155153</v>
      </c>
    </row>
    <row r="99" spans="1:8">
      <c r="A99" s="14">
        <f t="shared" si="8"/>
        <v>4.55</v>
      </c>
      <c r="B99" s="17"/>
      <c r="C99" s="21">
        <v>93</v>
      </c>
      <c r="D99" s="19">
        <f t="shared" si="7"/>
        <v>397336.00361130427</v>
      </c>
      <c r="E99">
        <v>1</v>
      </c>
      <c r="F99">
        <v>10</v>
      </c>
      <c r="G99">
        <f t="shared" si="5"/>
        <v>0</v>
      </c>
      <c r="H99">
        <f t="shared" si="6"/>
        <v>18078788.164314345</v>
      </c>
    </row>
    <row r="100" spans="1:8">
      <c r="A100" s="14">
        <f t="shared" si="8"/>
        <v>4.55</v>
      </c>
      <c r="B100" s="17"/>
      <c r="C100" s="22">
        <v>94</v>
      </c>
      <c r="D100" s="19">
        <f t="shared" si="7"/>
        <v>456419.21372940112</v>
      </c>
      <c r="E100">
        <v>1</v>
      </c>
      <c r="F100">
        <v>10</v>
      </c>
      <c r="G100">
        <f t="shared" si="5"/>
        <v>0</v>
      </c>
      <c r="H100">
        <f t="shared" si="6"/>
        <v>20767074.224687751</v>
      </c>
    </row>
    <row r="101" spans="1:8">
      <c r="A101" s="14">
        <f t="shared" si="8"/>
        <v>4.55</v>
      </c>
      <c r="B101" s="17"/>
      <c r="C101" s="21">
        <v>95</v>
      </c>
      <c r="D101" s="19">
        <f t="shared" si="7"/>
        <v>524288.00000000338</v>
      </c>
      <c r="E101">
        <v>1</v>
      </c>
      <c r="F101">
        <v>10</v>
      </c>
      <c r="G101">
        <f t="shared" si="5"/>
        <v>0</v>
      </c>
      <c r="H101">
        <f t="shared" si="6"/>
        <v>23855104.000000153</v>
      </c>
    </row>
    <row r="102" spans="1:8">
      <c r="A102" s="14">
        <f t="shared" si="8"/>
        <v>4.55</v>
      </c>
      <c r="B102" s="17"/>
      <c r="C102" s="22">
        <v>96</v>
      </c>
      <c r="D102" s="19">
        <f t="shared" si="7"/>
        <v>602248.76314468938</v>
      </c>
      <c r="E102">
        <v>1</v>
      </c>
      <c r="F102">
        <v>10</v>
      </c>
      <c r="G102">
        <f t="shared" si="5"/>
        <v>0</v>
      </c>
      <c r="H102">
        <f t="shared" si="6"/>
        <v>27402318.723083369</v>
      </c>
    </row>
    <row r="103" spans="1:8">
      <c r="A103" s="14">
        <f t="shared" si="8"/>
        <v>4.55</v>
      </c>
      <c r="B103" s="17"/>
      <c r="C103" s="21">
        <v>97</v>
      </c>
      <c r="D103" s="19">
        <f t="shared" si="7"/>
        <v>691802.16352330381</v>
      </c>
      <c r="E103">
        <v>1</v>
      </c>
      <c r="F103">
        <v>10</v>
      </c>
      <c r="G103">
        <f t="shared" si="5"/>
        <v>0</v>
      </c>
      <c r="H103">
        <f t="shared" si="6"/>
        <v>31476998.440310322</v>
      </c>
    </row>
    <row r="104" spans="1:8">
      <c r="A104" s="14">
        <f t="shared" si="8"/>
        <v>4.55</v>
      </c>
      <c r="B104" s="17"/>
      <c r="C104" s="22">
        <v>98</v>
      </c>
      <c r="D104" s="19">
        <f t="shared" si="7"/>
        <v>794672.00722260878</v>
      </c>
      <c r="E104">
        <v>1</v>
      </c>
      <c r="F104">
        <v>10</v>
      </c>
      <c r="G104">
        <f t="shared" si="5"/>
        <v>0</v>
      </c>
      <c r="H104">
        <f t="shared" si="6"/>
        <v>36157576.328628697</v>
      </c>
    </row>
    <row r="105" spans="1:8">
      <c r="A105" s="14">
        <f t="shared" si="8"/>
        <v>4.55</v>
      </c>
      <c r="B105" s="17"/>
      <c r="C105" s="21">
        <v>99</v>
      </c>
      <c r="D105" s="19">
        <f t="shared" si="7"/>
        <v>912838.42745880282</v>
      </c>
      <c r="E105">
        <v>1</v>
      </c>
      <c r="F105">
        <v>10</v>
      </c>
      <c r="G105">
        <f t="shared" si="5"/>
        <v>0</v>
      </c>
      <c r="H105">
        <f t="shared" si="6"/>
        <v>41534148.449375525</v>
      </c>
    </row>
    <row r="106" spans="1:8">
      <c r="A106" s="14">
        <f t="shared" si="8"/>
        <v>4.55</v>
      </c>
      <c r="B106" s="17"/>
      <c r="C106" s="22">
        <v>100</v>
      </c>
      <c r="D106" s="19">
        <f t="shared" si="7"/>
        <v>1048576.000000007</v>
      </c>
      <c r="E106">
        <v>1</v>
      </c>
      <c r="F106">
        <v>10</v>
      </c>
      <c r="G106">
        <f t="shared" si="5"/>
        <v>0</v>
      </c>
      <c r="H106">
        <f t="shared" si="6"/>
        <v>47710208.00000032</v>
      </c>
    </row>
    <row r="107" spans="1:8">
      <c r="A107" s="14">
        <f t="shared" si="8"/>
        <v>4.55</v>
      </c>
      <c r="B107" s="17"/>
      <c r="C107" s="21">
        <v>101</v>
      </c>
      <c r="D107" s="19">
        <f t="shared" si="7"/>
        <v>1204497.526289379</v>
      </c>
      <c r="E107">
        <v>1</v>
      </c>
      <c r="F107">
        <v>10</v>
      </c>
      <c r="G107">
        <f t="shared" si="5"/>
        <v>0</v>
      </c>
      <c r="H107">
        <f t="shared" si="6"/>
        <v>54804637.446166746</v>
      </c>
    </row>
    <row r="108" spans="1:8">
      <c r="A108" s="14">
        <f t="shared" si="8"/>
        <v>6.06</v>
      </c>
      <c r="B108" s="16">
        <f>1+C108/200</f>
        <v>1.51</v>
      </c>
      <c r="C108" s="22">
        <v>102</v>
      </c>
      <c r="D108" s="19">
        <f t="shared" si="7"/>
        <v>1383604.3270466076</v>
      </c>
      <c r="E108">
        <v>1</v>
      </c>
      <c r="F108">
        <v>10</v>
      </c>
      <c r="G108">
        <f t="shared" si="5"/>
        <v>2089242.5338403776</v>
      </c>
      <c r="H108">
        <f t="shared" si="6"/>
        <v>83846422.21902442</v>
      </c>
    </row>
    <row r="109" spans="1:8">
      <c r="A109" s="14">
        <f t="shared" si="8"/>
        <v>6.06</v>
      </c>
      <c r="B109" s="17"/>
      <c r="C109" s="21">
        <v>103</v>
      </c>
      <c r="D109" s="19">
        <f t="shared" si="7"/>
        <v>1589344.0144452183</v>
      </c>
      <c r="E109">
        <v>1</v>
      </c>
      <c r="F109">
        <v>10</v>
      </c>
      <c r="G109">
        <f t="shared" si="5"/>
        <v>0</v>
      </c>
      <c r="H109">
        <f t="shared" si="6"/>
        <v>96314247.275380224</v>
      </c>
    </row>
    <row r="110" spans="1:8">
      <c r="A110" s="14">
        <f t="shared" si="8"/>
        <v>6.06</v>
      </c>
      <c r="B110" s="17"/>
      <c r="C110" s="22">
        <v>104</v>
      </c>
      <c r="D110" s="19">
        <f t="shared" si="7"/>
        <v>1825676.8549176061</v>
      </c>
      <c r="E110">
        <v>1</v>
      </c>
      <c r="F110">
        <v>10</v>
      </c>
      <c r="G110">
        <f t="shared" si="5"/>
        <v>0</v>
      </c>
      <c r="H110">
        <f t="shared" si="6"/>
        <v>110636017.40800692</v>
      </c>
    </row>
    <row r="111" spans="1:8">
      <c r="A111" s="14">
        <f t="shared" si="8"/>
        <v>6.06</v>
      </c>
      <c r="B111" s="17"/>
      <c r="C111" s="21">
        <v>105</v>
      </c>
      <c r="D111" s="19">
        <f t="shared" si="7"/>
        <v>2097152.0000000149</v>
      </c>
      <c r="E111">
        <v>1</v>
      </c>
      <c r="F111">
        <v>10</v>
      </c>
      <c r="G111">
        <f t="shared" si="5"/>
        <v>0</v>
      </c>
      <c r="H111">
        <f t="shared" si="6"/>
        <v>127087411.2000009</v>
      </c>
    </row>
    <row r="112" spans="1:8">
      <c r="A112" s="14">
        <f t="shared" si="8"/>
        <v>6.06</v>
      </c>
      <c r="B112" s="17"/>
      <c r="C112" s="22">
        <v>106</v>
      </c>
      <c r="D112" s="19">
        <f t="shared" si="7"/>
        <v>2408995.0525787589</v>
      </c>
      <c r="E112">
        <v>1</v>
      </c>
      <c r="F112">
        <v>10</v>
      </c>
      <c r="G112">
        <f t="shared" si="5"/>
        <v>0</v>
      </c>
      <c r="H112">
        <f t="shared" si="6"/>
        <v>145985100.18627277</v>
      </c>
    </row>
    <row r="113" spans="1:8">
      <c r="A113" s="14">
        <f t="shared" si="8"/>
        <v>6.06</v>
      </c>
      <c r="B113" s="17"/>
      <c r="C113" s="21">
        <v>107</v>
      </c>
      <c r="D113" s="19">
        <f t="shared" si="7"/>
        <v>2767208.6540932166</v>
      </c>
      <c r="E113">
        <v>1</v>
      </c>
      <c r="F113">
        <v>10</v>
      </c>
      <c r="G113">
        <f t="shared" si="5"/>
        <v>0</v>
      </c>
      <c r="H113">
        <f t="shared" si="6"/>
        <v>167692844.43804893</v>
      </c>
    </row>
    <row r="114" spans="1:8">
      <c r="A114" s="14">
        <f t="shared" si="8"/>
        <v>6.06</v>
      </c>
      <c r="B114" s="17"/>
      <c r="C114" s="22">
        <v>108</v>
      </c>
      <c r="D114" s="19">
        <f t="shared" si="7"/>
        <v>3178688.0288904374</v>
      </c>
      <c r="E114">
        <v>1</v>
      </c>
      <c r="F114">
        <v>10</v>
      </c>
      <c r="G114">
        <f t="shared" si="5"/>
        <v>0</v>
      </c>
      <c r="H114">
        <f t="shared" si="6"/>
        <v>192628494.55076051</v>
      </c>
    </row>
    <row r="115" spans="1:8">
      <c r="A115" s="14">
        <f t="shared" si="8"/>
        <v>6.06</v>
      </c>
      <c r="B115" s="17"/>
      <c r="C115" s="21">
        <v>109</v>
      </c>
      <c r="D115" s="19">
        <f t="shared" si="7"/>
        <v>3651353.7098352131</v>
      </c>
      <c r="E115">
        <v>1</v>
      </c>
      <c r="F115">
        <v>10</v>
      </c>
      <c r="G115">
        <f t="shared" si="5"/>
        <v>0</v>
      </c>
      <c r="H115">
        <f t="shared" si="6"/>
        <v>221272034.81601393</v>
      </c>
    </row>
    <row r="116" spans="1:8">
      <c r="A116" s="14">
        <f t="shared" si="8"/>
        <v>6.06</v>
      </c>
      <c r="B116" s="17"/>
      <c r="C116" s="22">
        <v>110</v>
      </c>
      <c r="D116" s="19">
        <f t="shared" si="7"/>
        <v>4194304.0000000307</v>
      </c>
      <c r="E116">
        <v>1</v>
      </c>
      <c r="F116">
        <v>10</v>
      </c>
      <c r="G116">
        <f t="shared" si="5"/>
        <v>0</v>
      </c>
      <c r="H116">
        <f t="shared" si="6"/>
        <v>254174822.40000182</v>
      </c>
    </row>
    <row r="117" spans="1:8">
      <c r="A117" s="14">
        <f t="shared" si="8"/>
        <v>6.06</v>
      </c>
      <c r="B117" s="17"/>
      <c r="C117" s="21">
        <v>111</v>
      </c>
      <c r="D117" s="19">
        <f t="shared" si="7"/>
        <v>4817990.1051575188</v>
      </c>
      <c r="E117">
        <v>1</v>
      </c>
      <c r="F117">
        <v>10</v>
      </c>
      <c r="G117">
        <f t="shared" si="5"/>
        <v>0</v>
      </c>
      <c r="H117">
        <f t="shared" si="6"/>
        <v>291970200.3725456</v>
      </c>
    </row>
    <row r="118" spans="1:8">
      <c r="A118" s="14">
        <f t="shared" si="8"/>
        <v>6.06</v>
      </c>
      <c r="B118" s="17"/>
      <c r="C118" s="22">
        <v>112</v>
      </c>
      <c r="D118" s="19">
        <f t="shared" si="7"/>
        <v>5534417.3081864351</v>
      </c>
      <c r="E118">
        <v>1</v>
      </c>
      <c r="F118">
        <v>10</v>
      </c>
      <c r="G118">
        <f t="shared" si="5"/>
        <v>0</v>
      </c>
      <c r="H118">
        <f t="shared" si="6"/>
        <v>335385688.87609792</v>
      </c>
    </row>
    <row r="119" spans="1:8">
      <c r="A119" s="14">
        <f t="shared" si="8"/>
        <v>6.06</v>
      </c>
      <c r="B119" s="17"/>
      <c r="C119" s="21">
        <v>113</v>
      </c>
      <c r="D119" s="19">
        <f t="shared" si="7"/>
        <v>6357376.0577808768</v>
      </c>
      <c r="E119">
        <v>1</v>
      </c>
      <c r="F119">
        <v>10</v>
      </c>
      <c r="G119">
        <f t="shared" si="5"/>
        <v>0</v>
      </c>
      <c r="H119">
        <f t="shared" si="6"/>
        <v>385256989.10152113</v>
      </c>
    </row>
    <row r="120" spans="1:8">
      <c r="A120" s="14">
        <f t="shared" si="8"/>
        <v>6.06</v>
      </c>
      <c r="B120" s="17"/>
      <c r="C120" s="22">
        <v>114</v>
      </c>
      <c r="D120" s="19">
        <f t="shared" si="7"/>
        <v>7302707.4196704291</v>
      </c>
      <c r="E120">
        <v>1</v>
      </c>
      <c r="F120">
        <v>10</v>
      </c>
      <c r="G120">
        <f t="shared" si="5"/>
        <v>0</v>
      </c>
      <c r="H120">
        <f t="shared" si="6"/>
        <v>442544069.63202804</v>
      </c>
    </row>
    <row r="121" spans="1:8">
      <c r="A121" s="14">
        <f t="shared" si="8"/>
        <v>6.06</v>
      </c>
      <c r="B121" s="17"/>
      <c r="C121" s="21">
        <v>115</v>
      </c>
      <c r="D121" s="19">
        <f t="shared" si="7"/>
        <v>8388608.0000000652</v>
      </c>
      <c r="E121">
        <v>1</v>
      </c>
      <c r="F121">
        <v>10</v>
      </c>
      <c r="G121">
        <f t="shared" si="5"/>
        <v>0</v>
      </c>
      <c r="H121">
        <f t="shared" si="6"/>
        <v>508349644.80000395</v>
      </c>
    </row>
    <row r="122" spans="1:8">
      <c r="A122" s="14">
        <f t="shared" si="8"/>
        <v>6.06</v>
      </c>
      <c r="B122" s="17"/>
      <c r="C122" s="22">
        <v>116</v>
      </c>
      <c r="D122" s="19">
        <f t="shared" si="7"/>
        <v>9635980.2103150431</v>
      </c>
      <c r="E122">
        <v>1</v>
      </c>
      <c r="F122">
        <v>10</v>
      </c>
      <c r="G122">
        <f t="shared" si="5"/>
        <v>0</v>
      </c>
      <c r="H122">
        <f t="shared" si="6"/>
        <v>583940400.74509156</v>
      </c>
    </row>
    <row r="123" spans="1:8">
      <c r="A123" s="14">
        <f t="shared" si="8"/>
        <v>6.06</v>
      </c>
      <c r="B123" s="17"/>
      <c r="C123" s="21">
        <v>117</v>
      </c>
      <c r="D123" s="19">
        <f t="shared" si="7"/>
        <v>11068834.616372872</v>
      </c>
      <c r="E123">
        <v>1</v>
      </c>
      <c r="F123">
        <v>10</v>
      </c>
      <c r="G123">
        <f t="shared" si="5"/>
        <v>0</v>
      </c>
      <c r="H123">
        <f t="shared" si="6"/>
        <v>670771377.75219595</v>
      </c>
    </row>
    <row r="124" spans="1:8">
      <c r="A124" s="14">
        <f t="shared" si="8"/>
        <v>6.06</v>
      </c>
      <c r="B124" s="17"/>
      <c r="C124" s="22">
        <v>118</v>
      </c>
      <c r="D124" s="19">
        <f t="shared" si="7"/>
        <v>12714752.115561755</v>
      </c>
      <c r="E124">
        <v>1</v>
      </c>
      <c r="F124">
        <v>10</v>
      </c>
      <c r="G124">
        <f t="shared" si="5"/>
        <v>0</v>
      </c>
      <c r="H124">
        <f t="shared" si="6"/>
        <v>770513978.20304227</v>
      </c>
    </row>
    <row r="125" spans="1:8">
      <c r="A125" s="14">
        <f t="shared" si="8"/>
        <v>6.06</v>
      </c>
      <c r="B125" s="17"/>
      <c r="C125" s="21">
        <v>119</v>
      </c>
      <c r="D125" s="19">
        <f t="shared" si="7"/>
        <v>14605414.839340866</v>
      </c>
      <c r="E125">
        <v>1</v>
      </c>
      <c r="F125">
        <v>10</v>
      </c>
      <c r="G125">
        <f t="shared" si="5"/>
        <v>0</v>
      </c>
      <c r="H125">
        <f t="shared" si="6"/>
        <v>885088139.26405644</v>
      </c>
    </row>
    <row r="126" spans="1:8">
      <c r="A126" s="14">
        <f t="shared" si="8"/>
        <v>6.06</v>
      </c>
      <c r="B126" s="17"/>
      <c r="C126" s="22">
        <v>120</v>
      </c>
      <c r="D126" s="19">
        <f t="shared" si="7"/>
        <v>16777216.000000134</v>
      </c>
      <c r="E126">
        <v>1</v>
      </c>
      <c r="F126">
        <v>10</v>
      </c>
      <c r="G126">
        <f t="shared" si="5"/>
        <v>0</v>
      </c>
      <c r="H126">
        <f t="shared" si="6"/>
        <v>1016699289.600008</v>
      </c>
    </row>
    <row r="127" spans="1:8">
      <c r="A127" s="14">
        <f t="shared" si="8"/>
        <v>6.06</v>
      </c>
      <c r="B127" s="17"/>
      <c r="C127" s="21">
        <v>121</v>
      </c>
      <c r="D127" s="19">
        <f t="shared" si="7"/>
        <v>19271960.420630097</v>
      </c>
      <c r="E127">
        <v>1</v>
      </c>
      <c r="F127">
        <v>10</v>
      </c>
      <c r="G127">
        <f t="shared" si="5"/>
        <v>0</v>
      </c>
      <c r="H127">
        <f t="shared" si="6"/>
        <v>1167880801.4901838</v>
      </c>
    </row>
    <row r="128" spans="1:8">
      <c r="A128" s="14">
        <f t="shared" si="8"/>
        <v>6.06</v>
      </c>
      <c r="B128" s="17"/>
      <c r="C128" s="22">
        <v>122</v>
      </c>
      <c r="D128" s="19">
        <f t="shared" si="7"/>
        <v>22137669.232745752</v>
      </c>
      <c r="E128">
        <v>1</v>
      </c>
      <c r="F128">
        <v>10</v>
      </c>
      <c r="G128">
        <f t="shared" si="5"/>
        <v>0</v>
      </c>
      <c r="H128">
        <f t="shared" si="6"/>
        <v>1341542755.5043924</v>
      </c>
    </row>
    <row r="129" spans="1:8">
      <c r="A129" s="14">
        <f t="shared" si="8"/>
        <v>6.06</v>
      </c>
      <c r="B129" s="17"/>
      <c r="C129" s="21">
        <v>123</v>
      </c>
      <c r="D129" s="19">
        <f t="shared" si="7"/>
        <v>25429504.231123522</v>
      </c>
      <c r="E129">
        <v>1</v>
      </c>
      <c r="F129">
        <v>10</v>
      </c>
      <c r="G129">
        <f t="shared" si="5"/>
        <v>0</v>
      </c>
      <c r="H129">
        <f t="shared" si="6"/>
        <v>1541027956.4060853</v>
      </c>
    </row>
    <row r="130" spans="1:8">
      <c r="A130" s="14">
        <f t="shared" si="8"/>
        <v>6.06</v>
      </c>
      <c r="B130" s="17"/>
      <c r="C130" s="22">
        <v>124</v>
      </c>
      <c r="D130" s="19">
        <f t="shared" si="7"/>
        <v>29210829.678681735</v>
      </c>
      <c r="E130">
        <v>1</v>
      </c>
      <c r="F130">
        <v>10</v>
      </c>
      <c r="G130">
        <f t="shared" si="5"/>
        <v>0</v>
      </c>
      <c r="H130">
        <f t="shared" si="6"/>
        <v>1770176278.5281131</v>
      </c>
    </row>
    <row r="131" spans="1:8">
      <c r="A131" s="14">
        <f t="shared" si="8"/>
        <v>6.06</v>
      </c>
      <c r="B131" s="17"/>
      <c r="C131" s="21">
        <v>125</v>
      </c>
      <c r="D131" s="19">
        <f t="shared" si="7"/>
        <v>33554432.000000276</v>
      </c>
      <c r="E131">
        <v>1</v>
      </c>
      <c r="F131">
        <v>10</v>
      </c>
      <c r="G131">
        <f t="shared" si="5"/>
        <v>0</v>
      </c>
      <c r="H131">
        <f t="shared" si="6"/>
        <v>2033398579.2000165</v>
      </c>
    </row>
    <row r="132" spans="1:8">
      <c r="A132" s="14">
        <f t="shared" si="8"/>
        <v>6.06</v>
      </c>
      <c r="B132" s="17"/>
      <c r="C132" s="22">
        <v>126</v>
      </c>
      <c r="D132" s="19">
        <f t="shared" si="7"/>
        <v>38543920.841260195</v>
      </c>
      <c r="E132">
        <v>1</v>
      </c>
      <c r="F132">
        <v>10</v>
      </c>
      <c r="G132">
        <f t="shared" si="5"/>
        <v>0</v>
      </c>
      <c r="H132">
        <f t="shared" si="6"/>
        <v>2335761602.9803677</v>
      </c>
    </row>
    <row r="133" spans="1:8">
      <c r="A133" s="14">
        <f t="shared" si="8"/>
        <v>6.06</v>
      </c>
      <c r="B133" s="17"/>
      <c r="C133" s="21">
        <v>127</v>
      </c>
      <c r="D133" s="19">
        <f t="shared" si="7"/>
        <v>44275338.465491526</v>
      </c>
      <c r="E133">
        <v>1</v>
      </c>
      <c r="F133">
        <v>10</v>
      </c>
      <c r="G133">
        <f t="shared" si="5"/>
        <v>0</v>
      </c>
      <c r="H133">
        <f t="shared" si="6"/>
        <v>2683085511.0087862</v>
      </c>
    </row>
    <row r="134" spans="1:8">
      <c r="A134" s="14">
        <f t="shared" si="8"/>
        <v>6.06</v>
      </c>
      <c r="B134" s="17"/>
      <c r="C134" s="22">
        <v>128</v>
      </c>
      <c r="D134" s="19">
        <f t="shared" si="7"/>
        <v>50859008.462247066</v>
      </c>
      <c r="E134">
        <v>1</v>
      </c>
      <c r="F134">
        <v>10</v>
      </c>
      <c r="G134">
        <f t="shared" si="5"/>
        <v>0</v>
      </c>
      <c r="H134">
        <f t="shared" si="6"/>
        <v>3082055912.8121719</v>
      </c>
    </row>
    <row r="135" spans="1:8">
      <c r="A135" s="14">
        <f t="shared" si="8"/>
        <v>6.06</v>
      </c>
      <c r="B135" s="17"/>
      <c r="C135" s="21">
        <v>129</v>
      </c>
      <c r="D135" s="19">
        <f t="shared" si="7"/>
        <v>58421659.357363492</v>
      </c>
      <c r="E135">
        <v>1</v>
      </c>
      <c r="F135">
        <v>10</v>
      </c>
      <c r="G135">
        <f t="shared" ref="G135:G198" si="9">B135*D135</f>
        <v>0</v>
      </c>
      <c r="H135">
        <f t="shared" ref="H135:H198" si="10">F135*D135*A135</f>
        <v>3540352557.0562272</v>
      </c>
    </row>
    <row r="136" spans="1:8">
      <c r="A136" s="14">
        <f t="shared" si="8"/>
        <v>6.06</v>
      </c>
      <c r="B136" s="17"/>
      <c r="C136" s="22">
        <v>130</v>
      </c>
      <c r="D136" s="19">
        <f t="shared" ref="D136:D199" si="11">POWER($D$1,C136)</f>
        <v>67108864.000000581</v>
      </c>
      <c r="E136">
        <v>1</v>
      </c>
      <c r="F136">
        <v>10</v>
      </c>
      <c r="G136">
        <f t="shared" si="9"/>
        <v>0</v>
      </c>
      <c r="H136">
        <f t="shared" si="10"/>
        <v>4066797158.4000349</v>
      </c>
    </row>
    <row r="137" spans="1:8">
      <c r="A137" s="14">
        <f t="shared" si="8"/>
        <v>6.06</v>
      </c>
      <c r="B137" s="17"/>
      <c r="C137" s="21">
        <v>131</v>
      </c>
      <c r="D137" s="19">
        <f t="shared" si="11"/>
        <v>77087841.682520419</v>
      </c>
      <c r="E137">
        <v>1</v>
      </c>
      <c r="F137">
        <v>10</v>
      </c>
      <c r="G137">
        <f t="shared" si="9"/>
        <v>0</v>
      </c>
      <c r="H137">
        <f t="shared" si="10"/>
        <v>4671523205.9607363</v>
      </c>
    </row>
    <row r="138" spans="1:8">
      <c r="A138" s="14">
        <f t="shared" si="8"/>
        <v>6.06</v>
      </c>
      <c r="B138" s="17"/>
      <c r="C138" s="22">
        <v>132</v>
      </c>
      <c r="D138" s="19">
        <f t="shared" si="11"/>
        <v>88550676.930983081</v>
      </c>
      <c r="E138">
        <v>1</v>
      </c>
      <c r="F138">
        <v>10</v>
      </c>
      <c r="G138">
        <f t="shared" si="9"/>
        <v>0</v>
      </c>
      <c r="H138">
        <f t="shared" si="10"/>
        <v>5366171022.0175743</v>
      </c>
    </row>
    <row r="139" spans="1:8">
      <c r="A139" s="14">
        <f t="shared" si="8"/>
        <v>6.06</v>
      </c>
      <c r="B139" s="17"/>
      <c r="C139" s="21">
        <v>133</v>
      </c>
      <c r="D139" s="19">
        <f t="shared" si="11"/>
        <v>101718016.92449416</v>
      </c>
      <c r="E139">
        <v>1</v>
      </c>
      <c r="F139">
        <v>10</v>
      </c>
      <c r="G139">
        <f t="shared" si="9"/>
        <v>0</v>
      </c>
      <c r="H139">
        <f t="shared" si="10"/>
        <v>6164111825.6243458</v>
      </c>
    </row>
    <row r="140" spans="1:8">
      <c r="A140" s="14">
        <f t="shared" si="8"/>
        <v>6.06</v>
      </c>
      <c r="B140" s="17"/>
      <c r="C140" s="22">
        <v>134</v>
      </c>
      <c r="D140" s="19">
        <f t="shared" si="11"/>
        <v>116843318.71472701</v>
      </c>
      <c r="E140">
        <v>1</v>
      </c>
      <c r="F140">
        <v>10</v>
      </c>
      <c r="G140">
        <f t="shared" si="9"/>
        <v>0</v>
      </c>
      <c r="H140">
        <f t="shared" si="10"/>
        <v>7080705114.1124573</v>
      </c>
    </row>
    <row r="141" spans="1:8">
      <c r="A141" s="14">
        <f t="shared" si="8"/>
        <v>6.06</v>
      </c>
      <c r="B141" s="17"/>
      <c r="C141" s="21">
        <v>135</v>
      </c>
      <c r="D141" s="19">
        <f t="shared" si="11"/>
        <v>134217728.00000122</v>
      </c>
      <c r="E141">
        <v>1</v>
      </c>
      <c r="F141">
        <v>10</v>
      </c>
      <c r="G141">
        <f t="shared" si="9"/>
        <v>0</v>
      </c>
      <c r="H141">
        <f t="shared" si="10"/>
        <v>8133594316.8000736</v>
      </c>
    </row>
    <row r="142" spans="1:8">
      <c r="A142" s="14">
        <f t="shared" si="8"/>
        <v>6.06</v>
      </c>
      <c r="B142" s="17"/>
      <c r="C142" s="22">
        <v>136</v>
      </c>
      <c r="D142" s="19">
        <f t="shared" si="11"/>
        <v>154175683.3650409</v>
      </c>
      <c r="E142">
        <v>1</v>
      </c>
      <c r="F142">
        <v>10</v>
      </c>
      <c r="G142">
        <f t="shared" si="9"/>
        <v>0</v>
      </c>
      <c r="H142">
        <f t="shared" si="10"/>
        <v>9343046411.9214783</v>
      </c>
    </row>
    <row r="143" spans="1:8">
      <c r="A143" s="14">
        <f t="shared" si="8"/>
        <v>6.06</v>
      </c>
      <c r="B143" s="17"/>
      <c r="C143" s="21">
        <v>137</v>
      </c>
      <c r="D143" s="19">
        <f t="shared" si="11"/>
        <v>177101353.86196622</v>
      </c>
      <c r="E143">
        <v>1</v>
      </c>
      <c r="F143">
        <v>10</v>
      </c>
      <c r="G143">
        <f t="shared" si="9"/>
        <v>0</v>
      </c>
      <c r="H143">
        <f t="shared" si="10"/>
        <v>10732342044.035152</v>
      </c>
    </row>
    <row r="144" spans="1:8">
      <c r="A144" s="14">
        <f t="shared" si="8"/>
        <v>6.06</v>
      </c>
      <c r="B144" s="17"/>
      <c r="C144" s="22">
        <v>138</v>
      </c>
      <c r="D144" s="19">
        <f t="shared" si="11"/>
        <v>203436033.84898841</v>
      </c>
      <c r="E144">
        <v>1</v>
      </c>
      <c r="F144">
        <v>10</v>
      </c>
      <c r="G144">
        <f t="shared" si="9"/>
        <v>0</v>
      </c>
      <c r="H144">
        <f t="shared" si="10"/>
        <v>12328223651.248697</v>
      </c>
    </row>
    <row r="145" spans="1:8">
      <c r="A145" s="14">
        <f t="shared" si="8"/>
        <v>6.06</v>
      </c>
      <c r="B145" s="17"/>
      <c r="C145" s="21">
        <v>139</v>
      </c>
      <c r="D145" s="19">
        <f t="shared" si="11"/>
        <v>233686637.42945412</v>
      </c>
      <c r="E145">
        <v>1</v>
      </c>
      <c r="F145">
        <v>10</v>
      </c>
      <c r="G145">
        <f t="shared" si="9"/>
        <v>0</v>
      </c>
      <c r="H145">
        <f t="shared" si="10"/>
        <v>14161410228.22492</v>
      </c>
    </row>
    <row r="146" spans="1:8">
      <c r="A146" s="14">
        <f t="shared" si="8"/>
        <v>6.06</v>
      </c>
      <c r="B146" s="17"/>
      <c r="C146" s="22">
        <v>140</v>
      </c>
      <c r="D146" s="19">
        <f t="shared" si="11"/>
        <v>268435456.0000025</v>
      </c>
      <c r="E146">
        <v>1</v>
      </c>
      <c r="F146">
        <v>10</v>
      </c>
      <c r="G146">
        <f t="shared" si="9"/>
        <v>0</v>
      </c>
      <c r="H146">
        <f t="shared" si="10"/>
        <v>16267188633.600149</v>
      </c>
    </row>
    <row r="147" spans="1:8">
      <c r="A147" s="14">
        <f t="shared" si="8"/>
        <v>6.06</v>
      </c>
      <c r="B147" s="17"/>
      <c r="C147" s="21">
        <v>141</v>
      </c>
      <c r="D147" s="19">
        <f t="shared" si="11"/>
        <v>308351366.73008186</v>
      </c>
      <c r="E147">
        <v>1</v>
      </c>
      <c r="F147">
        <v>10</v>
      </c>
      <c r="G147">
        <f t="shared" si="9"/>
        <v>0</v>
      </c>
      <c r="H147">
        <f t="shared" si="10"/>
        <v>18686092823.84296</v>
      </c>
    </row>
    <row r="148" spans="1:8">
      <c r="A148" s="14">
        <f t="shared" si="8"/>
        <v>6.06</v>
      </c>
      <c r="B148" s="17"/>
      <c r="C148" s="22">
        <v>142</v>
      </c>
      <c r="D148" s="19">
        <f t="shared" si="11"/>
        <v>354202707.7239325</v>
      </c>
      <c r="E148">
        <v>1</v>
      </c>
      <c r="F148">
        <v>10</v>
      </c>
      <c r="G148">
        <f t="shared" si="9"/>
        <v>0</v>
      </c>
      <c r="H148">
        <f t="shared" si="10"/>
        <v>21464684088.070309</v>
      </c>
    </row>
    <row r="149" spans="1:8">
      <c r="A149" s="14">
        <f t="shared" si="8"/>
        <v>6.06</v>
      </c>
      <c r="B149" s="17"/>
      <c r="C149" s="21">
        <v>143</v>
      </c>
      <c r="D149" s="19">
        <f t="shared" si="11"/>
        <v>406872067.69797689</v>
      </c>
      <c r="E149">
        <v>1</v>
      </c>
      <c r="F149">
        <v>10</v>
      </c>
      <c r="G149">
        <f t="shared" si="9"/>
        <v>0</v>
      </c>
      <c r="H149">
        <f t="shared" si="10"/>
        <v>24656447302.497398</v>
      </c>
    </row>
    <row r="150" spans="1:8">
      <c r="A150" s="14">
        <f t="shared" ref="A150:A213" si="12">IF(B150&gt;0,A149+B150,A149)</f>
        <v>6.06</v>
      </c>
      <c r="B150" s="17"/>
      <c r="C150" s="22">
        <v>144</v>
      </c>
      <c r="D150" s="19">
        <f t="shared" si="11"/>
        <v>467373274.85890841</v>
      </c>
      <c r="E150">
        <v>1</v>
      </c>
      <c r="F150">
        <v>10</v>
      </c>
      <c r="G150">
        <f t="shared" si="9"/>
        <v>0</v>
      </c>
      <c r="H150">
        <f t="shared" si="10"/>
        <v>28322820456.449852</v>
      </c>
    </row>
    <row r="151" spans="1:8">
      <c r="A151" s="14">
        <f t="shared" si="12"/>
        <v>6.06</v>
      </c>
      <c r="B151" s="17"/>
      <c r="C151" s="21">
        <v>145</v>
      </c>
      <c r="D151" s="19">
        <f t="shared" si="11"/>
        <v>536870912.00000525</v>
      </c>
      <c r="E151">
        <v>1</v>
      </c>
      <c r="F151">
        <v>10</v>
      </c>
      <c r="G151">
        <f t="shared" si="9"/>
        <v>0</v>
      </c>
      <c r="H151">
        <f t="shared" si="10"/>
        <v>32534377267.200317</v>
      </c>
    </row>
    <row r="152" spans="1:8">
      <c r="A152" s="14">
        <f t="shared" si="12"/>
        <v>6.06</v>
      </c>
      <c r="B152" s="17"/>
      <c r="C152" s="22">
        <v>146</v>
      </c>
      <c r="D152" s="19">
        <f t="shared" si="11"/>
        <v>616702733.46016395</v>
      </c>
      <c r="E152">
        <v>1</v>
      </c>
      <c r="F152">
        <v>10</v>
      </c>
      <c r="G152">
        <f t="shared" si="9"/>
        <v>0</v>
      </c>
      <c r="H152">
        <f t="shared" si="10"/>
        <v>37372185647.685936</v>
      </c>
    </row>
    <row r="153" spans="1:8">
      <c r="A153" s="14">
        <f t="shared" si="12"/>
        <v>6.06</v>
      </c>
      <c r="B153" s="17"/>
      <c r="C153" s="21">
        <v>147</v>
      </c>
      <c r="D153" s="19">
        <f t="shared" si="11"/>
        <v>708405415.44786537</v>
      </c>
      <c r="E153">
        <v>1</v>
      </c>
      <c r="F153">
        <v>10</v>
      </c>
      <c r="G153">
        <f t="shared" si="9"/>
        <v>0</v>
      </c>
      <c r="H153">
        <f t="shared" si="10"/>
        <v>42929368176.14064</v>
      </c>
    </row>
    <row r="154" spans="1:8">
      <c r="A154" s="14">
        <f t="shared" si="12"/>
        <v>6.06</v>
      </c>
      <c r="B154" s="17"/>
      <c r="C154" s="22">
        <v>148</v>
      </c>
      <c r="D154" s="19">
        <f t="shared" si="11"/>
        <v>813744135.39595413</v>
      </c>
      <c r="E154">
        <v>1</v>
      </c>
      <c r="F154">
        <v>10</v>
      </c>
      <c r="G154">
        <f t="shared" si="9"/>
        <v>0</v>
      </c>
      <c r="H154">
        <f t="shared" si="10"/>
        <v>49312894604.99482</v>
      </c>
    </row>
    <row r="155" spans="1:8">
      <c r="A155" s="14">
        <f t="shared" si="12"/>
        <v>6.06</v>
      </c>
      <c r="B155" s="17"/>
      <c r="C155" s="21">
        <v>149</v>
      </c>
      <c r="D155" s="19">
        <f t="shared" si="11"/>
        <v>934746549.71781695</v>
      </c>
      <c r="E155">
        <v>1</v>
      </c>
      <c r="F155">
        <v>10</v>
      </c>
      <c r="G155">
        <f t="shared" si="9"/>
        <v>0</v>
      </c>
      <c r="H155">
        <f t="shared" si="10"/>
        <v>56645640912.899704</v>
      </c>
    </row>
    <row r="156" spans="1:8">
      <c r="A156" s="14">
        <f t="shared" si="12"/>
        <v>6.06</v>
      </c>
      <c r="B156" s="17"/>
      <c r="C156" s="22">
        <v>150</v>
      </c>
      <c r="D156" s="19">
        <f t="shared" si="11"/>
        <v>1073741824.0000107</v>
      </c>
      <c r="E156">
        <v>1</v>
      </c>
      <c r="F156">
        <v>10</v>
      </c>
      <c r="G156">
        <f t="shared" si="9"/>
        <v>0</v>
      </c>
      <c r="H156">
        <f t="shared" si="10"/>
        <v>65068754534.400642</v>
      </c>
    </row>
    <row r="157" spans="1:8">
      <c r="A157" s="14">
        <f t="shared" si="12"/>
        <v>6.06</v>
      </c>
      <c r="B157" s="17"/>
      <c r="C157" s="21">
        <v>151</v>
      </c>
      <c r="D157" s="19">
        <f t="shared" si="11"/>
        <v>1233405466.9203284</v>
      </c>
      <c r="E157">
        <v>1</v>
      </c>
      <c r="F157">
        <v>10</v>
      </c>
      <c r="G157">
        <f t="shared" si="9"/>
        <v>0</v>
      </c>
      <c r="H157">
        <f t="shared" si="10"/>
        <v>74744371295.371887</v>
      </c>
    </row>
    <row r="158" spans="1:8">
      <c r="A158" s="14">
        <f t="shared" si="12"/>
        <v>7.8199999999999994</v>
      </c>
      <c r="B158" s="16">
        <f>1+C158/200</f>
        <v>1.76</v>
      </c>
      <c r="C158" s="22">
        <v>152</v>
      </c>
      <c r="D158" s="19">
        <f t="shared" si="11"/>
        <v>1416810830.895731</v>
      </c>
      <c r="E158">
        <v>1</v>
      </c>
      <c r="F158">
        <v>10</v>
      </c>
      <c r="G158">
        <f t="shared" si="9"/>
        <v>2493587062.3764863</v>
      </c>
      <c r="H158">
        <f t="shared" si="10"/>
        <v>110794606976.04616</v>
      </c>
    </row>
    <row r="159" spans="1:8">
      <c r="A159" s="14">
        <f t="shared" si="12"/>
        <v>7.8199999999999994</v>
      </c>
      <c r="B159" s="17"/>
      <c r="C159" s="21">
        <v>153</v>
      </c>
      <c r="D159" s="19">
        <f t="shared" si="11"/>
        <v>1627488270.791909</v>
      </c>
      <c r="E159">
        <v>1</v>
      </c>
      <c r="F159">
        <v>10</v>
      </c>
      <c r="G159">
        <f t="shared" si="9"/>
        <v>0</v>
      </c>
      <c r="H159">
        <f t="shared" si="10"/>
        <v>127269582775.92728</v>
      </c>
    </row>
    <row r="160" spans="1:8">
      <c r="A160" s="14">
        <f t="shared" si="12"/>
        <v>7.8199999999999994</v>
      </c>
      <c r="B160" s="17"/>
      <c r="C160" s="22">
        <v>154</v>
      </c>
      <c r="D160" s="19">
        <f t="shared" si="11"/>
        <v>1869493099.4356346</v>
      </c>
      <c r="E160">
        <v>1</v>
      </c>
      <c r="F160">
        <v>10</v>
      </c>
      <c r="G160">
        <f t="shared" si="9"/>
        <v>0</v>
      </c>
      <c r="H160">
        <f t="shared" si="10"/>
        <v>146194360375.86661</v>
      </c>
    </row>
    <row r="161" spans="1:8">
      <c r="A161" s="14">
        <f t="shared" si="12"/>
        <v>7.8199999999999994</v>
      </c>
      <c r="B161" s="17"/>
      <c r="C161" s="21">
        <v>155</v>
      </c>
      <c r="D161" s="19">
        <f t="shared" si="11"/>
        <v>2147483648.0000219</v>
      </c>
      <c r="E161">
        <v>1</v>
      </c>
      <c r="F161">
        <v>10</v>
      </c>
      <c r="G161">
        <f t="shared" si="9"/>
        <v>0</v>
      </c>
      <c r="H161">
        <f t="shared" si="10"/>
        <v>167933221273.60172</v>
      </c>
    </row>
    <row r="162" spans="1:8">
      <c r="A162" s="14">
        <f t="shared" si="12"/>
        <v>7.8199999999999994</v>
      </c>
      <c r="B162" s="17"/>
      <c r="C162" s="22">
        <v>156</v>
      </c>
      <c r="D162" s="19">
        <f t="shared" si="11"/>
        <v>2466810933.8406577</v>
      </c>
      <c r="E162">
        <v>1</v>
      </c>
      <c r="F162">
        <v>10</v>
      </c>
      <c r="G162">
        <f t="shared" si="9"/>
        <v>0</v>
      </c>
      <c r="H162">
        <f t="shared" si="10"/>
        <v>192904615026.33942</v>
      </c>
    </row>
    <row r="163" spans="1:8">
      <c r="A163" s="14">
        <f t="shared" si="12"/>
        <v>7.8199999999999994</v>
      </c>
      <c r="B163" s="17"/>
      <c r="C163" s="21">
        <v>157</v>
      </c>
      <c r="D163" s="19">
        <f t="shared" si="11"/>
        <v>2833621661.7914634</v>
      </c>
      <c r="E163">
        <v>1</v>
      </c>
      <c r="F163">
        <v>10</v>
      </c>
      <c r="G163">
        <f t="shared" si="9"/>
        <v>0</v>
      </c>
      <c r="H163">
        <f t="shared" si="10"/>
        <v>221589213952.09244</v>
      </c>
    </row>
    <row r="164" spans="1:8">
      <c r="A164" s="14">
        <f t="shared" si="12"/>
        <v>7.8199999999999994</v>
      </c>
      <c r="B164" s="17"/>
      <c r="C164" s="22">
        <v>158</v>
      </c>
      <c r="D164" s="19">
        <f t="shared" si="11"/>
        <v>3254976541.583818</v>
      </c>
      <c r="E164">
        <v>1</v>
      </c>
      <c r="F164">
        <v>10</v>
      </c>
      <c r="G164">
        <f t="shared" si="9"/>
        <v>0</v>
      </c>
      <c r="H164">
        <f t="shared" si="10"/>
        <v>254539165551.85455</v>
      </c>
    </row>
    <row r="165" spans="1:8">
      <c r="A165" s="14">
        <f t="shared" si="12"/>
        <v>7.8199999999999994</v>
      </c>
      <c r="B165" s="17"/>
      <c r="C165" s="21">
        <v>159</v>
      </c>
      <c r="D165" s="19">
        <f t="shared" si="11"/>
        <v>3738986198.8712707</v>
      </c>
      <c r="E165">
        <v>1</v>
      </c>
      <c r="F165">
        <v>10</v>
      </c>
      <c r="G165">
        <f t="shared" si="9"/>
        <v>0</v>
      </c>
      <c r="H165">
        <f t="shared" si="10"/>
        <v>292388720751.73334</v>
      </c>
    </row>
    <row r="166" spans="1:8">
      <c r="A166" s="14">
        <f t="shared" si="12"/>
        <v>7.8199999999999994</v>
      </c>
      <c r="B166" s="17"/>
      <c r="C166" s="22">
        <v>160</v>
      </c>
      <c r="D166" s="19">
        <f t="shared" si="11"/>
        <v>4294967296.0000458</v>
      </c>
      <c r="E166">
        <v>1</v>
      </c>
      <c r="F166">
        <v>10</v>
      </c>
      <c r="G166">
        <f t="shared" si="9"/>
        <v>0</v>
      </c>
      <c r="H166">
        <f t="shared" si="10"/>
        <v>335866442547.20355</v>
      </c>
    </row>
    <row r="167" spans="1:8">
      <c r="A167" s="14">
        <f t="shared" si="12"/>
        <v>7.8199999999999994</v>
      </c>
      <c r="B167" s="17"/>
      <c r="C167" s="21">
        <v>161</v>
      </c>
      <c r="D167" s="19">
        <f t="shared" si="11"/>
        <v>4933621867.6813173</v>
      </c>
      <c r="E167">
        <v>1</v>
      </c>
      <c r="F167">
        <v>10</v>
      </c>
      <c r="G167">
        <f t="shared" si="9"/>
        <v>0</v>
      </c>
      <c r="H167">
        <f t="shared" si="10"/>
        <v>385809230052.67896</v>
      </c>
    </row>
    <row r="168" spans="1:8">
      <c r="A168" s="14">
        <f t="shared" si="12"/>
        <v>7.8199999999999994</v>
      </c>
      <c r="B168" s="17"/>
      <c r="C168" s="22">
        <v>162</v>
      </c>
      <c r="D168" s="19">
        <f t="shared" si="11"/>
        <v>5667243323.5829287</v>
      </c>
      <c r="E168">
        <v>1</v>
      </c>
      <c r="F168">
        <v>10</v>
      </c>
      <c r="G168">
        <f t="shared" si="9"/>
        <v>0</v>
      </c>
      <c r="H168">
        <f t="shared" si="10"/>
        <v>443178427904.185</v>
      </c>
    </row>
    <row r="169" spans="1:8">
      <c r="A169" s="14">
        <f t="shared" si="12"/>
        <v>7.8199999999999994</v>
      </c>
      <c r="B169" s="17"/>
      <c r="C169" s="21">
        <v>163</v>
      </c>
      <c r="D169" s="19">
        <f t="shared" si="11"/>
        <v>6509953083.1676407</v>
      </c>
      <c r="E169">
        <v>1</v>
      </c>
      <c r="F169">
        <v>10</v>
      </c>
      <c r="G169">
        <f t="shared" si="9"/>
        <v>0</v>
      </c>
      <c r="H169">
        <f t="shared" si="10"/>
        <v>509078331103.70947</v>
      </c>
    </row>
    <row r="170" spans="1:8">
      <c r="A170" s="14">
        <f t="shared" si="12"/>
        <v>7.8199999999999994</v>
      </c>
      <c r="B170" s="17"/>
      <c r="C170" s="22">
        <v>164</v>
      </c>
      <c r="D170" s="19">
        <f t="shared" si="11"/>
        <v>7477972397.7425442</v>
      </c>
      <c r="E170">
        <v>1</v>
      </c>
      <c r="F170">
        <v>10</v>
      </c>
      <c r="G170">
        <f t="shared" si="9"/>
        <v>0</v>
      </c>
      <c r="H170">
        <f t="shared" si="10"/>
        <v>584777441503.46692</v>
      </c>
    </row>
    <row r="171" spans="1:8">
      <c r="A171" s="14">
        <f t="shared" si="12"/>
        <v>7.8199999999999994</v>
      </c>
      <c r="B171" s="17"/>
      <c r="C171" s="21">
        <v>165</v>
      </c>
      <c r="D171" s="19">
        <f t="shared" si="11"/>
        <v>8589934592.0000935</v>
      </c>
      <c r="E171">
        <v>1</v>
      </c>
      <c r="F171">
        <v>10</v>
      </c>
      <c r="G171">
        <f t="shared" si="9"/>
        <v>0</v>
      </c>
      <c r="H171">
        <f t="shared" si="10"/>
        <v>671732885094.40723</v>
      </c>
    </row>
    <row r="172" spans="1:8">
      <c r="A172" s="14">
        <f t="shared" si="12"/>
        <v>7.8199999999999994</v>
      </c>
      <c r="B172" s="17"/>
      <c r="C172" s="22">
        <v>166</v>
      </c>
      <c r="D172" s="19">
        <f t="shared" si="11"/>
        <v>9867243735.3626366</v>
      </c>
      <c r="E172">
        <v>1</v>
      </c>
      <c r="F172">
        <v>10</v>
      </c>
      <c r="G172">
        <f t="shared" si="9"/>
        <v>0</v>
      </c>
      <c r="H172">
        <f t="shared" si="10"/>
        <v>771618460105.35815</v>
      </c>
    </row>
    <row r="173" spans="1:8">
      <c r="A173" s="14">
        <f t="shared" si="12"/>
        <v>7.8199999999999994</v>
      </c>
      <c r="B173" s="17"/>
      <c r="C173" s="21">
        <v>167</v>
      </c>
      <c r="D173" s="19">
        <f t="shared" si="11"/>
        <v>11334486647.165861</v>
      </c>
      <c r="E173">
        <v>1</v>
      </c>
      <c r="F173">
        <v>10</v>
      </c>
      <c r="G173">
        <f t="shared" si="9"/>
        <v>0</v>
      </c>
      <c r="H173">
        <f t="shared" si="10"/>
        <v>886356855808.37036</v>
      </c>
    </row>
    <row r="174" spans="1:8">
      <c r="A174" s="14">
        <f t="shared" si="12"/>
        <v>7.8199999999999994</v>
      </c>
      <c r="B174" s="17"/>
      <c r="C174" s="22">
        <v>168</v>
      </c>
      <c r="D174" s="19">
        <f t="shared" si="11"/>
        <v>13019906166.335283</v>
      </c>
      <c r="E174">
        <v>1</v>
      </c>
      <c r="F174">
        <v>10</v>
      </c>
      <c r="G174">
        <f t="shared" si="9"/>
        <v>0</v>
      </c>
      <c r="H174">
        <f t="shared" si="10"/>
        <v>1018156662207.4191</v>
      </c>
    </row>
    <row r="175" spans="1:8">
      <c r="A175" s="14">
        <f t="shared" si="12"/>
        <v>7.8199999999999994</v>
      </c>
      <c r="B175" s="17"/>
      <c r="C175" s="21">
        <v>169</v>
      </c>
      <c r="D175" s="19">
        <f t="shared" si="11"/>
        <v>14955944795.485094</v>
      </c>
      <c r="E175">
        <v>1</v>
      </c>
      <c r="F175">
        <v>10</v>
      </c>
      <c r="G175">
        <f t="shared" si="9"/>
        <v>0</v>
      </c>
      <c r="H175">
        <f t="shared" si="10"/>
        <v>1169554883006.9343</v>
      </c>
    </row>
    <row r="176" spans="1:8">
      <c r="A176" s="14">
        <f t="shared" si="12"/>
        <v>7.8199999999999994</v>
      </c>
      <c r="B176" s="17"/>
      <c r="C176" s="22">
        <v>170</v>
      </c>
      <c r="D176" s="19">
        <f t="shared" si="11"/>
        <v>17179869184.000195</v>
      </c>
      <c r="E176">
        <v>1</v>
      </c>
      <c r="F176">
        <v>10</v>
      </c>
      <c r="G176">
        <f t="shared" si="9"/>
        <v>0</v>
      </c>
      <c r="H176">
        <f t="shared" si="10"/>
        <v>1343465770188.8152</v>
      </c>
    </row>
    <row r="177" spans="1:8">
      <c r="A177" s="14">
        <f t="shared" si="12"/>
        <v>7.8199999999999994</v>
      </c>
      <c r="B177" s="17"/>
      <c r="C177" s="21">
        <v>171</v>
      </c>
      <c r="D177" s="19">
        <f t="shared" si="11"/>
        <v>19734487470.725281</v>
      </c>
      <c r="E177">
        <v>1</v>
      </c>
      <c r="F177">
        <v>10</v>
      </c>
      <c r="G177">
        <f t="shared" si="9"/>
        <v>0</v>
      </c>
      <c r="H177">
        <f t="shared" si="10"/>
        <v>1543236920210.7168</v>
      </c>
    </row>
    <row r="178" spans="1:8">
      <c r="A178" s="14">
        <f t="shared" si="12"/>
        <v>7.8199999999999994</v>
      </c>
      <c r="B178" s="17"/>
      <c r="C178" s="22">
        <v>172</v>
      </c>
      <c r="D178" s="19">
        <f t="shared" si="11"/>
        <v>22668973294.33173</v>
      </c>
      <c r="E178">
        <v>1</v>
      </c>
      <c r="F178">
        <v>10</v>
      </c>
      <c r="G178">
        <f t="shared" si="9"/>
        <v>0</v>
      </c>
      <c r="H178">
        <f t="shared" si="10"/>
        <v>1772713711616.741</v>
      </c>
    </row>
    <row r="179" spans="1:8">
      <c r="A179" s="14">
        <f t="shared" si="12"/>
        <v>7.8199999999999994</v>
      </c>
      <c r="B179" s="17"/>
      <c r="C179" s="21">
        <v>173</v>
      </c>
      <c r="D179" s="19">
        <f t="shared" si="11"/>
        <v>26039812332.670574</v>
      </c>
      <c r="E179">
        <v>1</v>
      </c>
      <c r="F179">
        <v>10</v>
      </c>
      <c r="G179">
        <f t="shared" si="9"/>
        <v>0</v>
      </c>
      <c r="H179">
        <f t="shared" si="10"/>
        <v>2036313324414.8389</v>
      </c>
    </row>
    <row r="180" spans="1:8">
      <c r="A180" s="14">
        <f t="shared" si="12"/>
        <v>7.8199999999999994</v>
      </c>
      <c r="B180" s="17"/>
      <c r="C180" s="22">
        <v>174</v>
      </c>
      <c r="D180" s="19">
        <f t="shared" si="11"/>
        <v>29911889590.970196</v>
      </c>
      <c r="E180">
        <v>1</v>
      </c>
      <c r="F180">
        <v>10</v>
      </c>
      <c r="G180">
        <f t="shared" si="9"/>
        <v>0</v>
      </c>
      <c r="H180">
        <f t="shared" si="10"/>
        <v>2339109766013.8691</v>
      </c>
    </row>
    <row r="181" spans="1:8">
      <c r="A181" s="14">
        <f t="shared" si="12"/>
        <v>7.8199999999999994</v>
      </c>
      <c r="B181" s="17"/>
      <c r="C181" s="21">
        <v>175</v>
      </c>
      <c r="D181" s="19">
        <f t="shared" si="11"/>
        <v>34359738368.000397</v>
      </c>
      <c r="E181">
        <v>1</v>
      </c>
      <c r="F181">
        <v>10</v>
      </c>
      <c r="G181">
        <f t="shared" si="9"/>
        <v>0</v>
      </c>
      <c r="H181">
        <f t="shared" si="10"/>
        <v>2686931540377.6309</v>
      </c>
    </row>
    <row r="182" spans="1:8">
      <c r="A182" s="14">
        <f t="shared" si="12"/>
        <v>7.8199999999999994</v>
      </c>
      <c r="B182" s="17"/>
      <c r="C182" s="22">
        <v>176</v>
      </c>
      <c r="D182" s="19">
        <f t="shared" si="11"/>
        <v>39468974941.450569</v>
      </c>
      <c r="E182">
        <v>1</v>
      </c>
      <c r="F182">
        <v>10</v>
      </c>
      <c r="G182">
        <f t="shared" si="9"/>
        <v>0</v>
      </c>
      <c r="H182">
        <f t="shared" si="10"/>
        <v>3086473840421.4341</v>
      </c>
    </row>
    <row r="183" spans="1:8">
      <c r="A183" s="14">
        <f t="shared" si="12"/>
        <v>7.8199999999999994</v>
      </c>
      <c r="B183" s="17"/>
      <c r="C183" s="21">
        <v>177</v>
      </c>
      <c r="D183" s="19">
        <f t="shared" si="11"/>
        <v>45337946588.663475</v>
      </c>
      <c r="E183">
        <v>1</v>
      </c>
      <c r="F183">
        <v>10</v>
      </c>
      <c r="G183">
        <f t="shared" si="9"/>
        <v>0</v>
      </c>
      <c r="H183">
        <f t="shared" si="10"/>
        <v>3545427423233.4834</v>
      </c>
    </row>
    <row r="184" spans="1:8">
      <c r="A184" s="14">
        <f t="shared" si="12"/>
        <v>7.8199999999999994</v>
      </c>
      <c r="B184" s="17"/>
      <c r="C184" s="22">
        <v>178</v>
      </c>
      <c r="D184" s="19">
        <f t="shared" si="11"/>
        <v>52079624665.341171</v>
      </c>
      <c r="E184">
        <v>1</v>
      </c>
      <c r="F184">
        <v>10</v>
      </c>
      <c r="G184">
        <f t="shared" si="9"/>
        <v>0</v>
      </c>
      <c r="H184">
        <f t="shared" si="10"/>
        <v>4072626648829.6797</v>
      </c>
    </row>
    <row r="185" spans="1:8">
      <c r="A185" s="14">
        <f t="shared" si="12"/>
        <v>7.8199999999999994</v>
      </c>
      <c r="B185" s="17"/>
      <c r="C185" s="21">
        <v>179</v>
      </c>
      <c r="D185" s="19">
        <f t="shared" si="11"/>
        <v>59823779181.940414</v>
      </c>
      <c r="E185">
        <v>1</v>
      </c>
      <c r="F185">
        <v>10</v>
      </c>
      <c r="G185">
        <f t="shared" si="9"/>
        <v>0</v>
      </c>
      <c r="H185">
        <f t="shared" si="10"/>
        <v>4678219532027.7402</v>
      </c>
    </row>
    <row r="186" spans="1:8">
      <c r="A186" s="14">
        <f t="shared" si="12"/>
        <v>7.8199999999999994</v>
      </c>
      <c r="B186" s="17"/>
      <c r="C186" s="22">
        <v>180</v>
      </c>
      <c r="D186" s="19">
        <f t="shared" si="11"/>
        <v>68719476736.000824</v>
      </c>
      <c r="E186">
        <v>1</v>
      </c>
      <c r="F186">
        <v>10</v>
      </c>
      <c r="G186">
        <f t="shared" si="9"/>
        <v>0</v>
      </c>
      <c r="H186">
        <f t="shared" si="10"/>
        <v>5373863080755.2646</v>
      </c>
    </row>
    <row r="187" spans="1:8">
      <c r="A187" s="14">
        <f t="shared" si="12"/>
        <v>7.8199999999999994</v>
      </c>
      <c r="B187" s="17"/>
      <c r="C187" s="21">
        <v>181</v>
      </c>
      <c r="D187" s="19">
        <f t="shared" si="11"/>
        <v>78937949882.901169</v>
      </c>
      <c r="E187">
        <v>1</v>
      </c>
      <c r="F187">
        <v>10</v>
      </c>
      <c r="G187">
        <f t="shared" si="9"/>
        <v>0</v>
      </c>
      <c r="H187">
        <f t="shared" si="10"/>
        <v>6172947680842.8711</v>
      </c>
    </row>
    <row r="188" spans="1:8">
      <c r="A188" s="14">
        <f t="shared" si="12"/>
        <v>7.8199999999999994</v>
      </c>
      <c r="B188" s="17"/>
      <c r="C188" s="22">
        <v>182</v>
      </c>
      <c r="D188" s="19">
        <f t="shared" si="11"/>
        <v>90675893177.326965</v>
      </c>
      <c r="E188">
        <v>1</v>
      </c>
      <c r="F188">
        <v>10</v>
      </c>
      <c r="G188">
        <f t="shared" si="9"/>
        <v>0</v>
      </c>
      <c r="H188">
        <f t="shared" si="10"/>
        <v>7090854846466.9678</v>
      </c>
    </row>
    <row r="189" spans="1:8">
      <c r="A189" s="14">
        <f t="shared" si="12"/>
        <v>7.8199999999999994</v>
      </c>
      <c r="B189" s="17"/>
      <c r="C189" s="21">
        <v>183</v>
      </c>
      <c r="D189" s="19">
        <f t="shared" si="11"/>
        <v>104159249330.68239</v>
      </c>
      <c r="E189">
        <v>1</v>
      </c>
      <c r="F189">
        <v>10</v>
      </c>
      <c r="G189">
        <f t="shared" si="9"/>
        <v>0</v>
      </c>
      <c r="H189">
        <f t="shared" si="10"/>
        <v>8145253297659.3623</v>
      </c>
    </row>
    <row r="190" spans="1:8">
      <c r="A190" s="14">
        <f t="shared" si="12"/>
        <v>7.8199999999999994</v>
      </c>
      <c r="B190" s="17"/>
      <c r="C190" s="22">
        <v>184</v>
      </c>
      <c r="D190" s="19">
        <f t="shared" si="11"/>
        <v>119647558363.88087</v>
      </c>
      <c r="E190">
        <v>1</v>
      </c>
      <c r="F190">
        <v>10</v>
      </c>
      <c r="G190">
        <f t="shared" si="9"/>
        <v>0</v>
      </c>
      <c r="H190">
        <f t="shared" si="10"/>
        <v>9356439064055.4844</v>
      </c>
    </row>
    <row r="191" spans="1:8">
      <c r="A191" s="14">
        <f t="shared" si="12"/>
        <v>7.8199999999999994</v>
      </c>
      <c r="B191" s="17"/>
      <c r="C191" s="21">
        <v>185</v>
      </c>
      <c r="D191" s="19">
        <f t="shared" si="11"/>
        <v>137438953472.00174</v>
      </c>
      <c r="E191">
        <v>1</v>
      </c>
      <c r="F191">
        <v>10</v>
      </c>
      <c r="G191">
        <f t="shared" si="9"/>
        <v>0</v>
      </c>
      <c r="H191">
        <f t="shared" si="10"/>
        <v>10747726161510.535</v>
      </c>
    </row>
    <row r="192" spans="1:8">
      <c r="A192" s="14">
        <f t="shared" si="12"/>
        <v>7.8199999999999994</v>
      </c>
      <c r="B192" s="17"/>
      <c r="C192" s="22">
        <v>186</v>
      </c>
      <c r="D192" s="19">
        <f t="shared" si="11"/>
        <v>157875899765.80237</v>
      </c>
      <c r="E192">
        <v>1</v>
      </c>
      <c r="F192">
        <v>10</v>
      </c>
      <c r="G192">
        <f t="shared" si="9"/>
        <v>0</v>
      </c>
      <c r="H192">
        <f t="shared" si="10"/>
        <v>12345895361685.744</v>
      </c>
    </row>
    <row r="193" spans="1:8">
      <c r="A193" s="14">
        <f t="shared" si="12"/>
        <v>7.8199999999999994</v>
      </c>
      <c r="B193" s="17"/>
      <c r="C193" s="21">
        <v>187</v>
      </c>
      <c r="D193" s="19">
        <f t="shared" si="11"/>
        <v>181351786354.65399</v>
      </c>
      <c r="E193">
        <v>1</v>
      </c>
      <c r="F193">
        <v>10</v>
      </c>
      <c r="G193">
        <f t="shared" si="9"/>
        <v>0</v>
      </c>
      <c r="H193">
        <f t="shared" si="10"/>
        <v>14181709692933.941</v>
      </c>
    </row>
    <row r="194" spans="1:8">
      <c r="A194" s="14">
        <f t="shared" si="12"/>
        <v>7.8199999999999994</v>
      </c>
      <c r="B194" s="17"/>
      <c r="C194" s="22">
        <v>188</v>
      </c>
      <c r="D194" s="19">
        <f t="shared" si="11"/>
        <v>208318498661.36481</v>
      </c>
      <c r="E194">
        <v>1</v>
      </c>
      <c r="F194">
        <v>10</v>
      </c>
      <c r="G194">
        <f t="shared" si="9"/>
        <v>0</v>
      </c>
      <c r="H194">
        <f t="shared" si="10"/>
        <v>16290506595318.727</v>
      </c>
    </row>
    <row r="195" spans="1:8">
      <c r="A195" s="14">
        <f t="shared" si="12"/>
        <v>7.8199999999999994</v>
      </c>
      <c r="B195" s="17"/>
      <c r="C195" s="21">
        <v>189</v>
      </c>
      <c r="D195" s="19">
        <f t="shared" si="11"/>
        <v>239295116727.76178</v>
      </c>
      <c r="E195">
        <v>1</v>
      </c>
      <c r="F195">
        <v>10</v>
      </c>
      <c r="G195">
        <f t="shared" si="9"/>
        <v>0</v>
      </c>
      <c r="H195">
        <f t="shared" si="10"/>
        <v>18712878128110.969</v>
      </c>
    </row>
    <row r="196" spans="1:8">
      <c r="A196" s="14">
        <f t="shared" si="12"/>
        <v>7.8199999999999994</v>
      </c>
      <c r="B196" s="17"/>
      <c r="C196" s="22">
        <v>190</v>
      </c>
      <c r="D196" s="19">
        <f t="shared" si="11"/>
        <v>274877906944.00348</v>
      </c>
      <c r="E196">
        <v>1</v>
      </c>
      <c r="F196">
        <v>10</v>
      </c>
      <c r="G196">
        <f t="shared" si="9"/>
        <v>0</v>
      </c>
      <c r="H196">
        <f t="shared" si="10"/>
        <v>21495452323021.07</v>
      </c>
    </row>
    <row r="197" spans="1:8">
      <c r="A197" s="14">
        <f t="shared" si="12"/>
        <v>7.8199999999999994</v>
      </c>
      <c r="B197" s="17"/>
      <c r="C197" s="21">
        <v>191</v>
      </c>
      <c r="D197" s="19">
        <f t="shared" si="11"/>
        <v>315751799531.60492</v>
      </c>
      <c r="E197">
        <v>1</v>
      </c>
      <c r="F197">
        <v>10</v>
      </c>
      <c r="G197">
        <f t="shared" si="9"/>
        <v>0</v>
      </c>
      <c r="H197">
        <f t="shared" si="10"/>
        <v>24691790723371.504</v>
      </c>
    </row>
    <row r="198" spans="1:8">
      <c r="A198" s="14">
        <f t="shared" si="12"/>
        <v>7.8199999999999994</v>
      </c>
      <c r="B198" s="17"/>
      <c r="C198" s="22">
        <v>192</v>
      </c>
      <c r="D198" s="19">
        <f t="shared" si="11"/>
        <v>362703572709.30817</v>
      </c>
      <c r="E198">
        <v>1</v>
      </c>
      <c r="F198">
        <v>10</v>
      </c>
      <c r="G198">
        <f t="shared" si="9"/>
        <v>0</v>
      </c>
      <c r="H198">
        <f t="shared" si="10"/>
        <v>28363419385867.895</v>
      </c>
    </row>
    <row r="199" spans="1:8">
      <c r="A199" s="14">
        <f t="shared" si="12"/>
        <v>7.8199999999999994</v>
      </c>
      <c r="B199" s="17"/>
      <c r="C199" s="21">
        <v>193</v>
      </c>
      <c r="D199" s="19">
        <f t="shared" si="11"/>
        <v>416636997322.7298</v>
      </c>
      <c r="E199">
        <v>1</v>
      </c>
      <c r="F199">
        <v>10</v>
      </c>
      <c r="G199">
        <f t="shared" ref="G199:G262" si="13">B199*D199</f>
        <v>0</v>
      </c>
      <c r="H199">
        <f t="shared" ref="H199:H262" si="14">F199*D199*A199</f>
        <v>32581013190637.465</v>
      </c>
    </row>
    <row r="200" spans="1:8">
      <c r="A200" s="14">
        <f t="shared" si="12"/>
        <v>7.8199999999999994</v>
      </c>
      <c r="B200" s="17"/>
      <c r="C200" s="22">
        <v>194</v>
      </c>
      <c r="D200" s="19">
        <f t="shared" ref="D200:D263" si="15">POWER($D$1,C200)</f>
        <v>478590233455.52386</v>
      </c>
      <c r="E200">
        <v>1</v>
      </c>
      <c r="F200">
        <v>10</v>
      </c>
      <c r="G200">
        <f t="shared" si="13"/>
        <v>0</v>
      </c>
      <c r="H200">
        <f t="shared" si="14"/>
        <v>37425756256221.961</v>
      </c>
    </row>
    <row r="201" spans="1:8">
      <c r="A201" s="14">
        <f t="shared" si="12"/>
        <v>7.8199999999999994</v>
      </c>
      <c r="B201" s="17"/>
      <c r="C201" s="21">
        <v>195</v>
      </c>
      <c r="D201" s="19">
        <f t="shared" si="15"/>
        <v>549755813888.0072</v>
      </c>
      <c r="E201">
        <v>1</v>
      </c>
      <c r="F201">
        <v>10</v>
      </c>
      <c r="G201">
        <f t="shared" si="13"/>
        <v>0</v>
      </c>
      <c r="H201">
        <f t="shared" si="14"/>
        <v>42990904646042.164</v>
      </c>
    </row>
    <row r="202" spans="1:8">
      <c r="A202" s="14">
        <f t="shared" si="12"/>
        <v>7.8199999999999994</v>
      </c>
      <c r="B202" s="17"/>
      <c r="C202" s="22">
        <v>196</v>
      </c>
      <c r="D202" s="19">
        <f t="shared" si="15"/>
        <v>631503599063.21008</v>
      </c>
      <c r="E202">
        <v>1</v>
      </c>
      <c r="F202">
        <v>10</v>
      </c>
      <c r="G202">
        <f t="shared" si="13"/>
        <v>0</v>
      </c>
      <c r="H202">
        <f t="shared" si="14"/>
        <v>49383581446743.023</v>
      </c>
    </row>
    <row r="203" spans="1:8">
      <c r="A203" s="14">
        <f t="shared" si="12"/>
        <v>7.8199999999999994</v>
      </c>
      <c r="B203" s="17"/>
      <c r="C203" s="21">
        <v>197</v>
      </c>
      <c r="D203" s="19">
        <f t="shared" si="15"/>
        <v>725407145418.61646</v>
      </c>
      <c r="E203">
        <v>1</v>
      </c>
      <c r="F203">
        <v>10</v>
      </c>
      <c r="G203">
        <f t="shared" si="13"/>
        <v>0</v>
      </c>
      <c r="H203">
        <f t="shared" si="14"/>
        <v>56726838771735.797</v>
      </c>
    </row>
    <row r="204" spans="1:8">
      <c r="A204" s="14">
        <f t="shared" si="12"/>
        <v>7.8199999999999994</v>
      </c>
      <c r="B204" s="17"/>
      <c r="C204" s="22">
        <v>198</v>
      </c>
      <c r="D204" s="19">
        <f t="shared" si="15"/>
        <v>833273994645.45984</v>
      </c>
      <c r="E204">
        <v>1</v>
      </c>
      <c r="F204">
        <v>10</v>
      </c>
      <c r="G204">
        <f t="shared" si="13"/>
        <v>0</v>
      </c>
      <c r="H204">
        <f t="shared" si="14"/>
        <v>65162026381274.953</v>
      </c>
    </row>
    <row r="205" spans="1:8">
      <c r="A205" s="14">
        <f t="shared" si="12"/>
        <v>7.8199999999999994</v>
      </c>
      <c r="B205" s="17"/>
      <c r="C205" s="21">
        <v>199</v>
      </c>
      <c r="D205" s="19">
        <f t="shared" si="15"/>
        <v>957180466911.04785</v>
      </c>
      <c r="E205">
        <v>1</v>
      </c>
      <c r="F205">
        <v>10</v>
      </c>
      <c r="G205">
        <f t="shared" si="13"/>
        <v>0</v>
      </c>
      <c r="H205">
        <f t="shared" si="14"/>
        <v>74851512512443.937</v>
      </c>
    </row>
    <row r="206" spans="1:8">
      <c r="A206" s="14">
        <f t="shared" si="12"/>
        <v>7.8199999999999994</v>
      </c>
      <c r="B206" s="17"/>
      <c r="C206" s="22">
        <v>200</v>
      </c>
      <c r="D206" s="19">
        <f t="shared" si="15"/>
        <v>1099511627776.0146</v>
      </c>
      <c r="E206">
        <v>1</v>
      </c>
      <c r="F206">
        <v>10</v>
      </c>
      <c r="G206">
        <f t="shared" si="13"/>
        <v>0</v>
      </c>
      <c r="H206">
        <f t="shared" si="14"/>
        <v>85981809292084.344</v>
      </c>
    </row>
    <row r="207" spans="1:8">
      <c r="A207" s="14">
        <f t="shared" si="12"/>
        <v>7.8199999999999994</v>
      </c>
      <c r="B207" s="17"/>
      <c r="C207" s="21">
        <v>201</v>
      </c>
      <c r="D207" s="19">
        <f t="shared" si="15"/>
        <v>1263007198126.4204</v>
      </c>
      <c r="E207">
        <v>1</v>
      </c>
      <c r="F207">
        <v>10</v>
      </c>
      <c r="G207">
        <f t="shared" si="13"/>
        <v>0</v>
      </c>
      <c r="H207">
        <f t="shared" si="14"/>
        <v>98767162893486.062</v>
      </c>
    </row>
    <row r="208" spans="1:8">
      <c r="A208" s="14">
        <f t="shared" si="12"/>
        <v>7.8199999999999994</v>
      </c>
      <c r="B208" s="17"/>
      <c r="C208" s="22">
        <v>202</v>
      </c>
      <c r="D208" s="19">
        <f t="shared" si="15"/>
        <v>1450814290837.2336</v>
      </c>
      <c r="E208">
        <v>1</v>
      </c>
      <c r="F208">
        <v>10</v>
      </c>
      <c r="G208">
        <f t="shared" si="13"/>
        <v>0</v>
      </c>
      <c r="H208">
        <f t="shared" si="14"/>
        <v>113453677543471.66</v>
      </c>
    </row>
    <row r="209" spans="1:8">
      <c r="A209" s="14">
        <f t="shared" si="12"/>
        <v>7.8199999999999994</v>
      </c>
      <c r="B209" s="17"/>
      <c r="C209" s="21">
        <v>203</v>
      </c>
      <c r="D209" s="19">
        <f t="shared" si="15"/>
        <v>1666547989290.9199</v>
      </c>
      <c r="E209">
        <v>1</v>
      </c>
      <c r="F209">
        <v>10</v>
      </c>
      <c r="G209">
        <f t="shared" si="13"/>
        <v>0</v>
      </c>
      <c r="H209">
        <f t="shared" si="14"/>
        <v>130324052762549.92</v>
      </c>
    </row>
    <row r="210" spans="1:8">
      <c r="A210" s="14">
        <f t="shared" si="12"/>
        <v>7.8199999999999994</v>
      </c>
      <c r="B210" s="17"/>
      <c r="C210" s="22">
        <v>204</v>
      </c>
      <c r="D210" s="19">
        <f t="shared" si="15"/>
        <v>1914360933822.0964</v>
      </c>
      <c r="E210">
        <v>1</v>
      </c>
      <c r="F210">
        <v>10</v>
      </c>
      <c r="G210">
        <f t="shared" si="13"/>
        <v>0</v>
      </c>
      <c r="H210">
        <f t="shared" si="14"/>
        <v>149703025024887.94</v>
      </c>
    </row>
    <row r="211" spans="1:8">
      <c r="A211" s="14">
        <f t="shared" si="12"/>
        <v>7.8199999999999994</v>
      </c>
      <c r="B211" s="17"/>
      <c r="C211" s="21">
        <v>205</v>
      </c>
      <c r="D211" s="19">
        <f t="shared" si="15"/>
        <v>2199023255552.0303</v>
      </c>
      <c r="E211">
        <v>1</v>
      </c>
      <c r="F211">
        <v>10</v>
      </c>
      <c r="G211">
        <f t="shared" si="13"/>
        <v>0</v>
      </c>
      <c r="H211">
        <f t="shared" si="14"/>
        <v>171963618584168.78</v>
      </c>
    </row>
    <row r="212" spans="1:8">
      <c r="A212" s="14">
        <f t="shared" si="12"/>
        <v>7.8199999999999994</v>
      </c>
      <c r="B212" s="17"/>
      <c r="C212" s="22">
        <v>206</v>
      </c>
      <c r="D212" s="19">
        <f t="shared" si="15"/>
        <v>2526014396252.8413</v>
      </c>
      <c r="E212">
        <v>1</v>
      </c>
      <c r="F212">
        <v>10</v>
      </c>
      <c r="G212">
        <f t="shared" si="13"/>
        <v>0</v>
      </c>
      <c r="H212">
        <f t="shared" si="14"/>
        <v>197534325786972.19</v>
      </c>
    </row>
    <row r="213" spans="1:8">
      <c r="A213" s="14">
        <f t="shared" si="12"/>
        <v>9.8550000000000004</v>
      </c>
      <c r="B213" s="16">
        <f>1+C213/200</f>
        <v>2.0350000000000001</v>
      </c>
      <c r="C213" s="21">
        <v>207</v>
      </c>
      <c r="D213" s="19">
        <f t="shared" si="15"/>
        <v>2901628581674.4678</v>
      </c>
      <c r="E213">
        <v>1</v>
      </c>
      <c r="F213">
        <v>10</v>
      </c>
      <c r="G213">
        <f t="shared" si="13"/>
        <v>5904814163707.542</v>
      </c>
      <c r="H213">
        <f t="shared" si="14"/>
        <v>285955496724018.81</v>
      </c>
    </row>
    <row r="214" spans="1:8">
      <c r="A214" s="14">
        <f t="shared" ref="A214:A277" si="16">IF(B214&gt;0,A213+B214,A213)</f>
        <v>9.8550000000000004</v>
      </c>
      <c r="B214" s="17"/>
      <c r="C214" s="22">
        <v>208</v>
      </c>
      <c r="D214" s="19">
        <f t="shared" si="15"/>
        <v>3333095978581.8413</v>
      </c>
      <c r="E214">
        <v>1</v>
      </c>
      <c r="F214">
        <v>10</v>
      </c>
      <c r="G214">
        <f t="shared" si="13"/>
        <v>0</v>
      </c>
      <c r="H214">
        <f t="shared" si="14"/>
        <v>328476608689240.5</v>
      </c>
    </row>
    <row r="215" spans="1:8">
      <c r="A215" s="14">
        <f t="shared" si="16"/>
        <v>9.8550000000000004</v>
      </c>
      <c r="B215" s="17"/>
      <c r="C215" s="21">
        <v>209</v>
      </c>
      <c r="D215" s="19">
        <f t="shared" si="15"/>
        <v>3828721867644.1943</v>
      </c>
      <c r="E215">
        <v>1</v>
      </c>
      <c r="F215">
        <v>10</v>
      </c>
      <c r="G215">
        <f t="shared" si="13"/>
        <v>0</v>
      </c>
      <c r="H215">
        <f t="shared" si="14"/>
        <v>377320540056335.37</v>
      </c>
    </row>
    <row r="216" spans="1:8">
      <c r="A216" s="14">
        <f t="shared" si="16"/>
        <v>9.8550000000000004</v>
      </c>
      <c r="B216" s="17"/>
      <c r="C216" s="22">
        <v>210</v>
      </c>
      <c r="D216" s="19">
        <f t="shared" si="15"/>
        <v>4398046511104.0615</v>
      </c>
      <c r="E216">
        <v>1</v>
      </c>
      <c r="F216">
        <v>10</v>
      </c>
      <c r="G216">
        <f t="shared" si="13"/>
        <v>0</v>
      </c>
      <c r="H216">
        <f t="shared" si="14"/>
        <v>433427483669305.31</v>
      </c>
    </row>
    <row r="217" spans="1:8">
      <c r="A217" s="14">
        <f t="shared" si="16"/>
        <v>9.8550000000000004</v>
      </c>
      <c r="B217" s="17"/>
      <c r="C217" s="21">
        <v>211</v>
      </c>
      <c r="D217" s="19">
        <f t="shared" si="15"/>
        <v>5052028792505.6846</v>
      </c>
      <c r="E217">
        <v>1</v>
      </c>
      <c r="F217">
        <v>10</v>
      </c>
      <c r="G217">
        <f t="shared" si="13"/>
        <v>0</v>
      </c>
      <c r="H217">
        <f t="shared" si="14"/>
        <v>497877437501435.19</v>
      </c>
    </row>
    <row r="218" spans="1:8">
      <c r="A218" s="14">
        <f t="shared" si="16"/>
        <v>9.8550000000000004</v>
      </c>
      <c r="B218" s="17"/>
      <c r="C218" s="22">
        <v>212</v>
      </c>
      <c r="D218" s="19">
        <f t="shared" si="15"/>
        <v>5803257163348.9385</v>
      </c>
      <c r="E218">
        <v>1</v>
      </c>
      <c r="F218">
        <v>10</v>
      </c>
      <c r="G218">
        <f t="shared" si="13"/>
        <v>0</v>
      </c>
      <c r="H218">
        <f t="shared" si="14"/>
        <v>571910993448037.87</v>
      </c>
    </row>
    <row r="219" spans="1:8">
      <c r="A219" s="14">
        <f t="shared" si="16"/>
        <v>9.8550000000000004</v>
      </c>
      <c r="B219" s="17"/>
      <c r="C219" s="21">
        <v>213</v>
      </c>
      <c r="D219" s="19">
        <f t="shared" si="15"/>
        <v>6666191957163.6846</v>
      </c>
      <c r="E219">
        <v>1</v>
      </c>
      <c r="F219">
        <v>10</v>
      </c>
      <c r="G219">
        <f t="shared" si="13"/>
        <v>0</v>
      </c>
      <c r="H219">
        <f t="shared" si="14"/>
        <v>656953217378481.12</v>
      </c>
    </row>
    <row r="220" spans="1:8">
      <c r="A220" s="14">
        <f t="shared" si="16"/>
        <v>9.8550000000000004</v>
      </c>
      <c r="B220" s="17"/>
      <c r="C220" s="22">
        <v>214</v>
      </c>
      <c r="D220" s="19">
        <f t="shared" si="15"/>
        <v>7657443735288.3906</v>
      </c>
      <c r="E220">
        <v>1</v>
      </c>
      <c r="F220">
        <v>10</v>
      </c>
      <c r="G220">
        <f t="shared" si="13"/>
        <v>0</v>
      </c>
      <c r="H220">
        <f t="shared" si="14"/>
        <v>754641080112670.87</v>
      </c>
    </row>
    <row r="221" spans="1:8">
      <c r="A221" s="14">
        <f t="shared" si="16"/>
        <v>9.8550000000000004</v>
      </c>
      <c r="B221" s="17"/>
      <c r="C221" s="21">
        <v>215</v>
      </c>
      <c r="D221" s="19">
        <f t="shared" si="15"/>
        <v>8796093022208.127</v>
      </c>
      <c r="E221">
        <v>1</v>
      </c>
      <c r="F221">
        <v>10</v>
      </c>
      <c r="G221">
        <f t="shared" si="13"/>
        <v>0</v>
      </c>
      <c r="H221">
        <f t="shared" si="14"/>
        <v>866854967338610.87</v>
      </c>
    </row>
    <row r="222" spans="1:8">
      <c r="A222" s="14">
        <f t="shared" si="16"/>
        <v>9.8550000000000004</v>
      </c>
      <c r="B222" s="17"/>
      <c r="C222" s="22">
        <v>216</v>
      </c>
      <c r="D222" s="19">
        <f t="shared" si="15"/>
        <v>10104057585011.373</v>
      </c>
      <c r="E222">
        <v>1</v>
      </c>
      <c r="F222">
        <v>10</v>
      </c>
      <c r="G222">
        <f t="shared" si="13"/>
        <v>0</v>
      </c>
      <c r="H222">
        <f t="shared" si="14"/>
        <v>995754875002870.87</v>
      </c>
    </row>
    <row r="223" spans="1:8">
      <c r="A223" s="14">
        <f t="shared" si="16"/>
        <v>9.8550000000000004</v>
      </c>
      <c r="B223" s="17"/>
      <c r="C223" s="21">
        <v>217</v>
      </c>
      <c r="D223" s="19">
        <f t="shared" si="15"/>
        <v>11606514326697.883</v>
      </c>
      <c r="E223">
        <v>1</v>
      </c>
      <c r="F223">
        <v>10</v>
      </c>
      <c r="G223">
        <f t="shared" si="13"/>
        <v>0</v>
      </c>
      <c r="H223">
        <f t="shared" si="14"/>
        <v>1143821986896076.5</v>
      </c>
    </row>
    <row r="224" spans="1:8">
      <c r="A224" s="14">
        <f t="shared" si="16"/>
        <v>9.8550000000000004</v>
      </c>
      <c r="B224" s="17"/>
      <c r="C224" s="22">
        <v>218</v>
      </c>
      <c r="D224" s="19">
        <f t="shared" si="15"/>
        <v>13332383914327.375</v>
      </c>
      <c r="E224">
        <v>1</v>
      </c>
      <c r="F224">
        <v>10</v>
      </c>
      <c r="G224">
        <f t="shared" si="13"/>
        <v>0</v>
      </c>
      <c r="H224">
        <f t="shared" si="14"/>
        <v>1313906434756962.7</v>
      </c>
    </row>
    <row r="225" spans="1:8">
      <c r="A225" s="14">
        <f t="shared" si="16"/>
        <v>9.8550000000000004</v>
      </c>
      <c r="B225" s="17"/>
      <c r="C225" s="21">
        <v>219</v>
      </c>
      <c r="D225" s="19">
        <f t="shared" si="15"/>
        <v>15314887470576.785</v>
      </c>
      <c r="E225">
        <v>1</v>
      </c>
      <c r="F225">
        <v>10</v>
      </c>
      <c r="G225">
        <f t="shared" si="13"/>
        <v>0</v>
      </c>
      <c r="H225">
        <f t="shared" si="14"/>
        <v>1509282160225342.2</v>
      </c>
    </row>
    <row r="226" spans="1:8">
      <c r="A226" s="14">
        <f t="shared" si="16"/>
        <v>9.8550000000000004</v>
      </c>
      <c r="B226" s="17"/>
      <c r="C226" s="22">
        <v>220</v>
      </c>
      <c r="D226" s="19">
        <f t="shared" si="15"/>
        <v>17592186044416.258</v>
      </c>
      <c r="E226">
        <v>1</v>
      </c>
      <c r="F226">
        <v>10</v>
      </c>
      <c r="G226">
        <f t="shared" si="13"/>
        <v>0</v>
      </c>
      <c r="H226">
        <f t="shared" si="14"/>
        <v>1733709934677222.2</v>
      </c>
    </row>
    <row r="227" spans="1:8">
      <c r="A227" s="14">
        <f t="shared" si="16"/>
        <v>9.8550000000000004</v>
      </c>
      <c r="B227" s="17"/>
      <c r="C227" s="21">
        <v>221</v>
      </c>
      <c r="D227" s="19">
        <f t="shared" si="15"/>
        <v>20208115170022.754</v>
      </c>
      <c r="E227">
        <v>1</v>
      </c>
      <c r="F227">
        <v>10</v>
      </c>
      <c r="G227">
        <f t="shared" si="13"/>
        <v>0</v>
      </c>
      <c r="H227">
        <f t="shared" si="14"/>
        <v>1991509750005742.5</v>
      </c>
    </row>
    <row r="228" spans="1:8">
      <c r="A228" s="14">
        <f t="shared" si="16"/>
        <v>9.8550000000000004</v>
      </c>
      <c r="B228" s="17"/>
      <c r="C228" s="22">
        <v>222</v>
      </c>
      <c r="D228" s="19">
        <f t="shared" si="15"/>
        <v>23213028653395.766</v>
      </c>
      <c r="E228">
        <v>1</v>
      </c>
      <c r="F228">
        <v>10</v>
      </c>
      <c r="G228">
        <f t="shared" si="13"/>
        <v>0</v>
      </c>
      <c r="H228">
        <f t="shared" si="14"/>
        <v>2287643973792153</v>
      </c>
    </row>
    <row r="229" spans="1:8">
      <c r="A229" s="14">
        <f t="shared" si="16"/>
        <v>9.8550000000000004</v>
      </c>
      <c r="B229" s="17"/>
      <c r="C229" s="21">
        <v>223</v>
      </c>
      <c r="D229" s="19">
        <f t="shared" si="15"/>
        <v>26664767828654.762</v>
      </c>
      <c r="E229">
        <v>1</v>
      </c>
      <c r="F229">
        <v>10</v>
      </c>
      <c r="G229">
        <f t="shared" si="13"/>
        <v>0</v>
      </c>
      <c r="H229">
        <f t="shared" si="14"/>
        <v>2627812869513927</v>
      </c>
    </row>
    <row r="230" spans="1:8">
      <c r="A230" s="14">
        <f t="shared" si="16"/>
        <v>9.8550000000000004</v>
      </c>
      <c r="B230" s="17"/>
      <c r="C230" s="22">
        <v>224</v>
      </c>
      <c r="D230" s="19">
        <f t="shared" si="15"/>
        <v>30629774941153.586</v>
      </c>
      <c r="E230">
        <v>1</v>
      </c>
      <c r="F230">
        <v>10</v>
      </c>
      <c r="G230">
        <f t="shared" si="13"/>
        <v>0</v>
      </c>
      <c r="H230">
        <f t="shared" si="14"/>
        <v>3018564320450686</v>
      </c>
    </row>
    <row r="231" spans="1:8">
      <c r="A231" s="14">
        <f t="shared" si="16"/>
        <v>9.8550000000000004</v>
      </c>
      <c r="B231" s="17"/>
      <c r="C231" s="21">
        <v>225</v>
      </c>
      <c r="D231" s="19">
        <f t="shared" si="15"/>
        <v>35184372088832.539</v>
      </c>
      <c r="E231">
        <v>1</v>
      </c>
      <c r="F231">
        <v>10</v>
      </c>
      <c r="G231">
        <f t="shared" si="13"/>
        <v>0</v>
      </c>
      <c r="H231">
        <f t="shared" si="14"/>
        <v>3467419869354446.5</v>
      </c>
    </row>
    <row r="232" spans="1:8">
      <c r="A232" s="14">
        <f t="shared" si="16"/>
        <v>9.8550000000000004</v>
      </c>
      <c r="B232" s="17"/>
      <c r="C232" s="22">
        <v>226</v>
      </c>
      <c r="D232" s="19">
        <f t="shared" si="15"/>
        <v>40416230340045.523</v>
      </c>
      <c r="E232">
        <v>1</v>
      </c>
      <c r="F232">
        <v>10</v>
      </c>
      <c r="G232">
        <f t="shared" si="13"/>
        <v>0</v>
      </c>
      <c r="H232">
        <f t="shared" si="14"/>
        <v>3983019500011486.5</v>
      </c>
    </row>
    <row r="233" spans="1:8">
      <c r="A233" s="14">
        <f t="shared" si="16"/>
        <v>9.8550000000000004</v>
      </c>
      <c r="B233" s="17"/>
      <c r="C233" s="21">
        <v>227</v>
      </c>
      <c r="D233" s="19">
        <f t="shared" si="15"/>
        <v>46426057306791.555</v>
      </c>
      <c r="E233">
        <v>1</v>
      </c>
      <c r="F233">
        <v>10</v>
      </c>
      <c r="G233">
        <f t="shared" si="13"/>
        <v>0</v>
      </c>
      <c r="H233">
        <f t="shared" si="14"/>
        <v>4575287947584308</v>
      </c>
    </row>
    <row r="234" spans="1:8">
      <c r="A234" s="14">
        <f t="shared" si="16"/>
        <v>9.8550000000000004</v>
      </c>
      <c r="B234" s="17"/>
      <c r="C234" s="22">
        <v>228</v>
      </c>
      <c r="D234" s="19">
        <f t="shared" si="15"/>
        <v>53329535657309.531</v>
      </c>
      <c r="E234">
        <v>1</v>
      </c>
      <c r="F234">
        <v>10</v>
      </c>
      <c r="G234">
        <f t="shared" si="13"/>
        <v>0</v>
      </c>
      <c r="H234">
        <f t="shared" si="14"/>
        <v>5255625739027855</v>
      </c>
    </row>
    <row r="235" spans="1:8">
      <c r="A235" s="14">
        <f t="shared" si="16"/>
        <v>9.8550000000000004</v>
      </c>
      <c r="B235" s="17"/>
      <c r="C235" s="21">
        <v>229</v>
      </c>
      <c r="D235" s="19">
        <f t="shared" si="15"/>
        <v>61259549882307.187</v>
      </c>
      <c r="E235">
        <v>1</v>
      </c>
      <c r="F235">
        <v>10</v>
      </c>
      <c r="G235">
        <f t="shared" si="13"/>
        <v>0</v>
      </c>
      <c r="H235">
        <f t="shared" si="14"/>
        <v>6037128640901374</v>
      </c>
    </row>
    <row r="236" spans="1:8">
      <c r="A236" s="14">
        <f t="shared" si="16"/>
        <v>9.8550000000000004</v>
      </c>
      <c r="B236" s="17"/>
      <c r="C236" s="22">
        <v>230</v>
      </c>
      <c r="D236" s="19">
        <f t="shared" si="15"/>
        <v>70368744177665.078</v>
      </c>
      <c r="E236">
        <v>1</v>
      </c>
      <c r="F236">
        <v>10</v>
      </c>
      <c r="G236">
        <f t="shared" si="13"/>
        <v>0</v>
      </c>
      <c r="H236">
        <f t="shared" si="14"/>
        <v>6934839738708893</v>
      </c>
    </row>
    <row r="237" spans="1:8">
      <c r="A237" s="14">
        <f t="shared" si="16"/>
        <v>9.8550000000000004</v>
      </c>
      <c r="B237" s="17"/>
      <c r="C237" s="21">
        <v>231</v>
      </c>
      <c r="D237" s="19">
        <f t="shared" si="15"/>
        <v>80832460680091.078</v>
      </c>
      <c r="E237">
        <v>1</v>
      </c>
      <c r="F237">
        <v>10</v>
      </c>
      <c r="G237">
        <f t="shared" si="13"/>
        <v>0</v>
      </c>
      <c r="H237">
        <f t="shared" si="14"/>
        <v>7966039000022976</v>
      </c>
    </row>
    <row r="238" spans="1:8">
      <c r="A238" s="14">
        <f t="shared" si="16"/>
        <v>9.8550000000000004</v>
      </c>
      <c r="B238" s="17"/>
      <c r="C238" s="22">
        <v>232</v>
      </c>
      <c r="D238" s="19">
        <f t="shared" si="15"/>
        <v>92852114613583.141</v>
      </c>
      <c r="E238">
        <v>1</v>
      </c>
      <c r="F238">
        <v>10</v>
      </c>
      <c r="G238">
        <f t="shared" si="13"/>
        <v>0</v>
      </c>
      <c r="H238">
        <f t="shared" si="14"/>
        <v>9150575895168618</v>
      </c>
    </row>
    <row r="239" spans="1:8">
      <c r="A239" s="14">
        <f t="shared" si="16"/>
        <v>9.8550000000000004</v>
      </c>
      <c r="B239" s="17"/>
      <c r="C239" s="21">
        <v>233</v>
      </c>
      <c r="D239" s="19">
        <f t="shared" si="15"/>
        <v>106659071314619.12</v>
      </c>
      <c r="E239">
        <v>1</v>
      </c>
      <c r="F239">
        <v>10</v>
      </c>
      <c r="G239">
        <f t="shared" si="13"/>
        <v>0</v>
      </c>
      <c r="H239">
        <f t="shared" si="14"/>
        <v>1.0511251478055716E+16</v>
      </c>
    </row>
    <row r="240" spans="1:8">
      <c r="A240" s="14">
        <f t="shared" si="16"/>
        <v>9.8550000000000004</v>
      </c>
      <c r="B240" s="17"/>
      <c r="C240" s="22">
        <v>234</v>
      </c>
      <c r="D240" s="19">
        <f t="shared" si="15"/>
        <v>122519099764614.42</v>
      </c>
      <c r="E240">
        <v>1</v>
      </c>
      <c r="F240">
        <v>10</v>
      </c>
      <c r="G240">
        <f t="shared" si="13"/>
        <v>0</v>
      </c>
      <c r="H240">
        <f t="shared" si="14"/>
        <v>1.2074257281802752E+16</v>
      </c>
    </row>
    <row r="241" spans="1:8">
      <c r="A241" s="14">
        <f t="shared" si="16"/>
        <v>9.8550000000000004</v>
      </c>
      <c r="B241" s="17"/>
      <c r="C241" s="21">
        <v>235</v>
      </c>
      <c r="D241" s="19">
        <f t="shared" si="15"/>
        <v>140737488355330.22</v>
      </c>
      <c r="E241">
        <v>1</v>
      </c>
      <c r="F241">
        <v>10</v>
      </c>
      <c r="G241">
        <f t="shared" si="13"/>
        <v>0</v>
      </c>
      <c r="H241">
        <f t="shared" si="14"/>
        <v>1.3869679477417794E+16</v>
      </c>
    </row>
    <row r="242" spans="1:8">
      <c r="A242" s="14">
        <f t="shared" si="16"/>
        <v>9.8550000000000004</v>
      </c>
      <c r="B242" s="17"/>
      <c r="C242" s="22">
        <v>236</v>
      </c>
      <c r="D242" s="19">
        <f t="shared" si="15"/>
        <v>161664921360182.22</v>
      </c>
      <c r="E242">
        <v>1</v>
      </c>
      <c r="F242">
        <v>10</v>
      </c>
      <c r="G242">
        <f t="shared" si="13"/>
        <v>0</v>
      </c>
      <c r="H242">
        <f t="shared" si="14"/>
        <v>1.5932078000045958E+16</v>
      </c>
    </row>
    <row r="243" spans="1:8">
      <c r="A243" s="14">
        <f t="shared" si="16"/>
        <v>9.8550000000000004</v>
      </c>
      <c r="B243" s="17"/>
      <c r="C243" s="21">
        <v>237</v>
      </c>
      <c r="D243" s="19">
        <f t="shared" si="15"/>
        <v>185704229227166.31</v>
      </c>
      <c r="E243">
        <v>1</v>
      </c>
      <c r="F243">
        <v>10</v>
      </c>
      <c r="G243">
        <f t="shared" si="13"/>
        <v>0</v>
      </c>
      <c r="H243">
        <f t="shared" si="14"/>
        <v>1.830115179033724E+16</v>
      </c>
    </row>
    <row r="244" spans="1:8">
      <c r="A244" s="14">
        <f t="shared" si="16"/>
        <v>9.8550000000000004</v>
      </c>
      <c r="B244" s="17"/>
      <c r="C244" s="22">
        <v>238</v>
      </c>
      <c r="D244" s="19">
        <f t="shared" si="15"/>
        <v>213318142629238.28</v>
      </c>
      <c r="E244">
        <v>1</v>
      </c>
      <c r="F244">
        <v>10</v>
      </c>
      <c r="G244">
        <f t="shared" si="13"/>
        <v>0</v>
      </c>
      <c r="H244">
        <f t="shared" si="14"/>
        <v>2.1022502956111432E+16</v>
      </c>
    </row>
    <row r="245" spans="1:8">
      <c r="A245" s="14">
        <f t="shared" si="16"/>
        <v>9.8550000000000004</v>
      </c>
      <c r="B245" s="17"/>
      <c r="C245" s="21">
        <v>239</v>
      </c>
      <c r="D245" s="19">
        <f t="shared" si="15"/>
        <v>245038199529228.87</v>
      </c>
      <c r="E245">
        <v>1</v>
      </c>
      <c r="F245">
        <v>10</v>
      </c>
      <c r="G245">
        <f t="shared" si="13"/>
        <v>0</v>
      </c>
      <c r="H245">
        <f t="shared" si="14"/>
        <v>2.4148514563605508E+16</v>
      </c>
    </row>
    <row r="246" spans="1:8">
      <c r="A246" s="14">
        <f t="shared" si="16"/>
        <v>9.8550000000000004</v>
      </c>
      <c r="B246" s="17"/>
      <c r="C246" s="22">
        <v>240</v>
      </c>
      <c r="D246" s="19">
        <f t="shared" si="15"/>
        <v>281474976710660.56</v>
      </c>
      <c r="E246">
        <v>1</v>
      </c>
      <c r="F246">
        <v>10</v>
      </c>
      <c r="G246">
        <f t="shared" si="13"/>
        <v>0</v>
      </c>
      <c r="H246">
        <f t="shared" si="14"/>
        <v>2.77393589548356E+16</v>
      </c>
    </row>
    <row r="247" spans="1:8">
      <c r="A247" s="14">
        <f t="shared" si="16"/>
        <v>9.8550000000000004</v>
      </c>
      <c r="B247" s="17"/>
      <c r="C247" s="21">
        <v>241</v>
      </c>
      <c r="D247" s="19">
        <f t="shared" si="15"/>
        <v>323329842720364.5</v>
      </c>
      <c r="E247">
        <v>1</v>
      </c>
      <c r="F247">
        <v>10</v>
      </c>
      <c r="G247">
        <f t="shared" si="13"/>
        <v>0</v>
      </c>
      <c r="H247">
        <f t="shared" si="14"/>
        <v>3.1864156000091924E+16</v>
      </c>
    </row>
    <row r="248" spans="1:8">
      <c r="A248" s="14">
        <f t="shared" si="16"/>
        <v>9.8550000000000004</v>
      </c>
      <c r="B248" s="17"/>
      <c r="C248" s="22">
        <v>242</v>
      </c>
      <c r="D248" s="19">
        <f t="shared" si="15"/>
        <v>371408458454332.81</v>
      </c>
      <c r="E248">
        <v>1</v>
      </c>
      <c r="F248">
        <v>10</v>
      </c>
      <c r="G248">
        <f t="shared" si="13"/>
        <v>0</v>
      </c>
      <c r="H248">
        <f t="shared" si="14"/>
        <v>3.6602303580674496E+16</v>
      </c>
    </row>
    <row r="249" spans="1:8">
      <c r="A249" s="14">
        <f t="shared" si="16"/>
        <v>9.8550000000000004</v>
      </c>
      <c r="B249" s="17"/>
      <c r="C249" s="21">
        <v>243</v>
      </c>
      <c r="D249" s="19">
        <f t="shared" si="15"/>
        <v>426636285258476.75</v>
      </c>
      <c r="E249">
        <v>1</v>
      </c>
      <c r="F249">
        <v>10</v>
      </c>
      <c r="G249">
        <f t="shared" si="13"/>
        <v>0</v>
      </c>
      <c r="H249">
        <f t="shared" si="14"/>
        <v>4.2045005912222888E+16</v>
      </c>
    </row>
    <row r="250" spans="1:8">
      <c r="A250" s="14">
        <f t="shared" si="16"/>
        <v>9.8550000000000004</v>
      </c>
      <c r="B250" s="17"/>
      <c r="C250" s="22">
        <v>244</v>
      </c>
      <c r="D250" s="19">
        <f t="shared" si="15"/>
        <v>490076399058458.06</v>
      </c>
      <c r="E250">
        <v>1</v>
      </c>
      <c r="F250">
        <v>10</v>
      </c>
      <c r="G250">
        <f t="shared" si="13"/>
        <v>0</v>
      </c>
      <c r="H250">
        <f t="shared" si="14"/>
        <v>4.8297029127211048E+16</v>
      </c>
    </row>
    <row r="251" spans="1:8">
      <c r="A251" s="14">
        <f t="shared" si="16"/>
        <v>9.8550000000000004</v>
      </c>
      <c r="B251" s="17"/>
      <c r="C251" s="21">
        <v>245</v>
      </c>
      <c r="D251" s="19">
        <f t="shared" si="15"/>
        <v>562949953421321.12</v>
      </c>
      <c r="E251">
        <v>1</v>
      </c>
      <c r="F251">
        <v>10</v>
      </c>
      <c r="G251">
        <f t="shared" si="13"/>
        <v>0</v>
      </c>
      <c r="H251">
        <f t="shared" si="14"/>
        <v>5.54787179096712E+16</v>
      </c>
    </row>
    <row r="252" spans="1:8">
      <c r="A252" s="14">
        <f t="shared" si="16"/>
        <v>9.8550000000000004</v>
      </c>
      <c r="B252" s="17"/>
      <c r="C252" s="22">
        <v>246</v>
      </c>
      <c r="D252" s="19">
        <f t="shared" si="15"/>
        <v>646659685440729.12</v>
      </c>
      <c r="E252">
        <v>1</v>
      </c>
      <c r="F252">
        <v>10</v>
      </c>
      <c r="G252">
        <f t="shared" si="13"/>
        <v>0</v>
      </c>
      <c r="H252">
        <f t="shared" si="14"/>
        <v>6.3728312000183856E+16</v>
      </c>
    </row>
    <row r="253" spans="1:8">
      <c r="A253" s="14">
        <f t="shared" si="16"/>
        <v>9.8550000000000004</v>
      </c>
      <c r="B253" s="17"/>
      <c r="C253" s="21">
        <v>247</v>
      </c>
      <c r="D253" s="19">
        <f t="shared" si="15"/>
        <v>742816916908666</v>
      </c>
      <c r="E253">
        <v>1</v>
      </c>
      <c r="F253">
        <v>10</v>
      </c>
      <c r="G253">
        <f t="shared" si="13"/>
        <v>0</v>
      </c>
      <c r="H253">
        <f t="shared" si="14"/>
        <v>7.320460716134904E+16</v>
      </c>
    </row>
    <row r="254" spans="1:8">
      <c r="A254" s="14">
        <f t="shared" si="16"/>
        <v>9.8550000000000004</v>
      </c>
      <c r="B254" s="17"/>
      <c r="C254" s="22">
        <v>248</v>
      </c>
      <c r="D254" s="19">
        <f t="shared" si="15"/>
        <v>853272570516953.75</v>
      </c>
      <c r="E254">
        <v>1</v>
      </c>
      <c r="F254">
        <v>10</v>
      </c>
      <c r="G254">
        <f t="shared" si="13"/>
        <v>0</v>
      </c>
      <c r="H254">
        <f t="shared" si="14"/>
        <v>8.4090011824445808E+16</v>
      </c>
    </row>
    <row r="255" spans="1:8">
      <c r="A255" s="14">
        <f t="shared" si="16"/>
        <v>9.8550000000000004</v>
      </c>
      <c r="B255" s="17"/>
      <c r="C255" s="21">
        <v>249</v>
      </c>
      <c r="D255" s="19">
        <f t="shared" si="15"/>
        <v>980152798116916.62</v>
      </c>
      <c r="E255">
        <v>1</v>
      </c>
      <c r="F255">
        <v>10</v>
      </c>
      <c r="G255">
        <f t="shared" si="13"/>
        <v>0</v>
      </c>
      <c r="H255">
        <f t="shared" si="14"/>
        <v>9.6594058254422128E+16</v>
      </c>
    </row>
    <row r="256" spans="1:8">
      <c r="A256" s="14">
        <f t="shared" si="16"/>
        <v>9.8550000000000004</v>
      </c>
      <c r="B256" s="17"/>
      <c r="C256" s="22">
        <v>250</v>
      </c>
      <c r="D256" s="19">
        <f t="shared" si="15"/>
        <v>1125899906842642.8</v>
      </c>
      <c r="E256">
        <v>1</v>
      </c>
      <c r="F256">
        <v>10</v>
      </c>
      <c r="G256">
        <f t="shared" si="13"/>
        <v>0</v>
      </c>
      <c r="H256">
        <f t="shared" si="14"/>
        <v>1.1095743581934245E+17</v>
      </c>
    </row>
    <row r="257" spans="1:8">
      <c r="A257" s="14">
        <f t="shared" si="16"/>
        <v>9.8550000000000004</v>
      </c>
      <c r="B257" s="17"/>
      <c r="C257" s="21">
        <v>251</v>
      </c>
      <c r="D257" s="19">
        <f t="shared" si="15"/>
        <v>1293319370881458.7</v>
      </c>
      <c r="E257">
        <v>1</v>
      </c>
      <c r="F257">
        <v>10</v>
      </c>
      <c r="G257">
        <f t="shared" si="13"/>
        <v>0</v>
      </c>
      <c r="H257">
        <f t="shared" si="14"/>
        <v>1.2745662400036778E+17</v>
      </c>
    </row>
    <row r="258" spans="1:8">
      <c r="A258" s="14">
        <f t="shared" si="16"/>
        <v>9.8550000000000004</v>
      </c>
      <c r="B258" s="17"/>
      <c r="C258" s="22">
        <v>252</v>
      </c>
      <c r="D258" s="19">
        <f t="shared" si="15"/>
        <v>1485633833817332</v>
      </c>
      <c r="E258">
        <v>1</v>
      </c>
      <c r="F258">
        <v>10</v>
      </c>
      <c r="G258">
        <f t="shared" si="13"/>
        <v>0</v>
      </c>
      <c r="H258">
        <f t="shared" si="14"/>
        <v>1.4640921432269808E+17</v>
      </c>
    </row>
    <row r="259" spans="1:8">
      <c r="A259" s="14">
        <f t="shared" si="16"/>
        <v>9.8550000000000004</v>
      </c>
      <c r="B259" s="17"/>
      <c r="C259" s="21">
        <v>253</v>
      </c>
      <c r="D259" s="19">
        <f t="shared" si="15"/>
        <v>1706545141033907.7</v>
      </c>
      <c r="E259">
        <v>1</v>
      </c>
      <c r="F259">
        <v>10</v>
      </c>
      <c r="G259">
        <f t="shared" si="13"/>
        <v>0</v>
      </c>
      <c r="H259">
        <f t="shared" si="14"/>
        <v>1.6818002364889162E+17</v>
      </c>
    </row>
    <row r="260" spans="1:8">
      <c r="A260" s="14">
        <f t="shared" si="16"/>
        <v>9.8550000000000004</v>
      </c>
      <c r="B260" s="17"/>
      <c r="C260" s="22">
        <v>254</v>
      </c>
      <c r="D260" s="19">
        <f t="shared" si="15"/>
        <v>1960305596233833.2</v>
      </c>
      <c r="E260">
        <v>1</v>
      </c>
      <c r="F260">
        <v>10</v>
      </c>
      <c r="G260">
        <f t="shared" si="13"/>
        <v>0</v>
      </c>
      <c r="H260">
        <f t="shared" si="14"/>
        <v>1.9318811650884426E+17</v>
      </c>
    </row>
    <row r="261" spans="1:8">
      <c r="A261" s="14">
        <f t="shared" si="16"/>
        <v>9.8550000000000004</v>
      </c>
      <c r="B261" s="17"/>
      <c r="C261" s="21">
        <v>255</v>
      </c>
      <c r="D261" s="19">
        <f t="shared" si="15"/>
        <v>2251799813685286.5</v>
      </c>
      <c r="E261">
        <v>1</v>
      </c>
      <c r="F261">
        <v>10</v>
      </c>
      <c r="G261">
        <f t="shared" si="13"/>
        <v>0</v>
      </c>
      <c r="H261">
        <f t="shared" si="14"/>
        <v>2.2191487163868499E+17</v>
      </c>
    </row>
    <row r="262" spans="1:8">
      <c r="A262" s="14">
        <f t="shared" si="16"/>
        <v>9.8550000000000004</v>
      </c>
      <c r="B262" s="17"/>
      <c r="C262" s="22">
        <v>256</v>
      </c>
      <c r="D262" s="19">
        <f t="shared" si="15"/>
        <v>2586638741762918.5</v>
      </c>
      <c r="E262">
        <v>1</v>
      </c>
      <c r="F262">
        <v>10</v>
      </c>
      <c r="G262">
        <f t="shared" si="13"/>
        <v>0</v>
      </c>
      <c r="H262">
        <f t="shared" si="14"/>
        <v>2.5491324800073562E+17</v>
      </c>
    </row>
    <row r="263" spans="1:8">
      <c r="A263" s="14">
        <f t="shared" si="16"/>
        <v>12.14</v>
      </c>
      <c r="B263" s="16">
        <f>1+C263/200</f>
        <v>2.2850000000000001</v>
      </c>
      <c r="C263" s="21">
        <v>257</v>
      </c>
      <c r="D263" s="19">
        <f t="shared" si="15"/>
        <v>2971267667634665</v>
      </c>
      <c r="E263">
        <v>1</v>
      </c>
      <c r="F263">
        <v>10</v>
      </c>
      <c r="G263">
        <f t="shared" ref="G263:G326" si="17">B263*D263</f>
        <v>6789346620545210</v>
      </c>
      <c r="H263">
        <f t="shared" ref="H263:H326" si="18">F263*D263*A263</f>
        <v>3.6071189485084832E+17</v>
      </c>
    </row>
    <row r="264" spans="1:8">
      <c r="A264" s="14">
        <f t="shared" si="16"/>
        <v>12.14</v>
      </c>
      <c r="B264" s="17"/>
      <c r="C264" s="22">
        <v>258</v>
      </c>
      <c r="D264" s="19">
        <f t="shared" ref="D264:D327" si="19">POWER($D$1,C264)</f>
        <v>3413090282067817</v>
      </c>
      <c r="E264">
        <v>1</v>
      </c>
      <c r="F264">
        <v>10</v>
      </c>
      <c r="G264">
        <f t="shared" si="17"/>
        <v>0</v>
      </c>
      <c r="H264">
        <f t="shared" si="18"/>
        <v>4.1434916024303296E+17</v>
      </c>
    </row>
    <row r="265" spans="1:8">
      <c r="A265" s="14">
        <f t="shared" si="16"/>
        <v>12.14</v>
      </c>
      <c r="B265" s="17"/>
      <c r="C265" s="21">
        <v>259</v>
      </c>
      <c r="D265" s="19">
        <f t="shared" si="19"/>
        <v>3920611192467668</v>
      </c>
      <c r="E265">
        <v>1</v>
      </c>
      <c r="F265">
        <v>10</v>
      </c>
      <c r="G265">
        <f t="shared" si="17"/>
        <v>0</v>
      </c>
      <c r="H265">
        <f t="shared" si="18"/>
        <v>4.7596219876557491E+17</v>
      </c>
    </row>
    <row r="266" spans="1:8">
      <c r="A266" s="14">
        <f t="shared" si="16"/>
        <v>12.14</v>
      </c>
      <c r="B266" s="17"/>
      <c r="C266" s="22">
        <v>260</v>
      </c>
      <c r="D266" s="19">
        <f t="shared" si="19"/>
        <v>4503599627370574</v>
      </c>
      <c r="E266">
        <v>1</v>
      </c>
      <c r="F266">
        <v>10</v>
      </c>
      <c r="G266">
        <f t="shared" si="17"/>
        <v>0</v>
      </c>
      <c r="H266">
        <f t="shared" si="18"/>
        <v>5.4673699476278778E+17</v>
      </c>
    </row>
    <row r="267" spans="1:8">
      <c r="A267" s="14">
        <f t="shared" si="16"/>
        <v>12.14</v>
      </c>
      <c r="B267" s="17"/>
      <c r="C267" s="21">
        <v>261</v>
      </c>
      <c r="D267" s="19">
        <f t="shared" si="19"/>
        <v>5173277483525838</v>
      </c>
      <c r="E267">
        <v>1</v>
      </c>
      <c r="F267">
        <v>10</v>
      </c>
      <c r="G267">
        <f t="shared" si="17"/>
        <v>0</v>
      </c>
      <c r="H267">
        <f t="shared" si="18"/>
        <v>6.2803588650003686E+17</v>
      </c>
    </row>
    <row r="268" spans="1:8">
      <c r="A268" s="14">
        <f t="shared" si="16"/>
        <v>12.14</v>
      </c>
      <c r="B268" s="17"/>
      <c r="C268" s="22">
        <v>262</v>
      </c>
      <c r="D268" s="19">
        <f t="shared" si="19"/>
        <v>5942535335269331</v>
      </c>
      <c r="E268">
        <v>1</v>
      </c>
      <c r="F268">
        <v>10</v>
      </c>
      <c r="G268">
        <f t="shared" si="17"/>
        <v>0</v>
      </c>
      <c r="H268">
        <f t="shared" si="18"/>
        <v>7.214237897016969E+17</v>
      </c>
    </row>
    <row r="269" spans="1:8">
      <c r="A269" s="14">
        <f t="shared" si="16"/>
        <v>12.14</v>
      </c>
      <c r="B269" s="17"/>
      <c r="C269" s="21">
        <v>263</v>
      </c>
      <c r="D269" s="19">
        <f t="shared" si="19"/>
        <v>6826180564135636</v>
      </c>
      <c r="E269">
        <v>1</v>
      </c>
      <c r="F269">
        <v>10</v>
      </c>
      <c r="G269">
        <f t="shared" si="17"/>
        <v>0</v>
      </c>
      <c r="H269">
        <f t="shared" si="18"/>
        <v>8.286983204860663E+17</v>
      </c>
    </row>
    <row r="270" spans="1:8">
      <c r="A270" s="14">
        <f t="shared" si="16"/>
        <v>12.14</v>
      </c>
      <c r="B270" s="17"/>
      <c r="C270" s="22">
        <v>264</v>
      </c>
      <c r="D270" s="19">
        <f t="shared" si="19"/>
        <v>7841222384935338</v>
      </c>
      <c r="E270">
        <v>1</v>
      </c>
      <c r="F270">
        <v>10</v>
      </c>
      <c r="G270">
        <f t="shared" si="17"/>
        <v>0</v>
      </c>
      <c r="H270">
        <f t="shared" si="18"/>
        <v>9.5192439753115008E+17</v>
      </c>
    </row>
    <row r="271" spans="1:8">
      <c r="A271" s="14">
        <f t="shared" si="16"/>
        <v>12.14</v>
      </c>
      <c r="B271" s="17"/>
      <c r="C271" s="21">
        <v>265</v>
      </c>
      <c r="D271" s="19">
        <f t="shared" si="19"/>
        <v>9007199254741152</v>
      </c>
      <c r="E271">
        <v>1</v>
      </c>
      <c r="F271">
        <v>10</v>
      </c>
      <c r="G271">
        <f t="shared" si="17"/>
        <v>0</v>
      </c>
      <c r="H271">
        <f t="shared" si="18"/>
        <v>1.0934739895255759E+18</v>
      </c>
    </row>
    <row r="272" spans="1:8">
      <c r="A272" s="14">
        <f t="shared" si="16"/>
        <v>12.14</v>
      </c>
      <c r="B272" s="17"/>
      <c r="C272" s="22">
        <v>266</v>
      </c>
      <c r="D272" s="19">
        <f t="shared" si="19"/>
        <v>1.034655496705168E+16</v>
      </c>
      <c r="E272">
        <v>1</v>
      </c>
      <c r="F272">
        <v>10</v>
      </c>
      <c r="G272">
        <f t="shared" si="17"/>
        <v>0</v>
      </c>
      <c r="H272">
        <f t="shared" si="18"/>
        <v>1.256071773000074E+18</v>
      </c>
    </row>
    <row r="273" spans="1:8">
      <c r="A273" s="14">
        <f t="shared" si="16"/>
        <v>12.14</v>
      </c>
      <c r="B273" s="17"/>
      <c r="C273" s="21">
        <v>267</v>
      </c>
      <c r="D273" s="19">
        <f t="shared" si="19"/>
        <v>1.1885070670538668E+16</v>
      </c>
      <c r="E273">
        <v>1</v>
      </c>
      <c r="F273">
        <v>10</v>
      </c>
      <c r="G273">
        <f t="shared" si="17"/>
        <v>0</v>
      </c>
      <c r="H273">
        <f t="shared" si="18"/>
        <v>1.4428475794033946E+18</v>
      </c>
    </row>
    <row r="274" spans="1:8">
      <c r="A274" s="14">
        <f t="shared" si="16"/>
        <v>12.14</v>
      </c>
      <c r="B274" s="17"/>
      <c r="C274" s="22">
        <v>268</v>
      </c>
      <c r="D274" s="19">
        <f t="shared" si="19"/>
        <v>1.3652361128271278E+16</v>
      </c>
      <c r="E274">
        <v>1</v>
      </c>
      <c r="F274">
        <v>10</v>
      </c>
      <c r="G274">
        <f t="shared" si="17"/>
        <v>0</v>
      </c>
      <c r="H274">
        <f t="shared" si="18"/>
        <v>1.6573966409721334E+18</v>
      </c>
    </row>
    <row r="275" spans="1:8">
      <c r="A275" s="14">
        <f t="shared" si="16"/>
        <v>12.14</v>
      </c>
      <c r="B275" s="17"/>
      <c r="C275" s="21">
        <v>269</v>
      </c>
      <c r="D275" s="19">
        <f t="shared" si="19"/>
        <v>1.5682444769870682E+16</v>
      </c>
      <c r="E275">
        <v>1</v>
      </c>
      <c r="F275">
        <v>10</v>
      </c>
      <c r="G275">
        <f t="shared" si="17"/>
        <v>0</v>
      </c>
      <c r="H275">
        <f t="shared" si="18"/>
        <v>1.9038487950623009E+18</v>
      </c>
    </row>
    <row r="276" spans="1:8">
      <c r="A276" s="14">
        <f t="shared" si="16"/>
        <v>12.14</v>
      </c>
      <c r="B276" s="17"/>
      <c r="C276" s="22">
        <v>270</v>
      </c>
      <c r="D276" s="19">
        <f t="shared" si="19"/>
        <v>1.8014398509482304E+16</v>
      </c>
      <c r="E276">
        <v>1</v>
      </c>
      <c r="F276">
        <v>10</v>
      </c>
      <c r="G276">
        <f t="shared" si="17"/>
        <v>0</v>
      </c>
      <c r="H276">
        <f t="shared" si="18"/>
        <v>2.1869479790511519E+18</v>
      </c>
    </row>
    <row r="277" spans="1:8">
      <c r="A277" s="14">
        <f t="shared" si="16"/>
        <v>12.14</v>
      </c>
      <c r="B277" s="17"/>
      <c r="C277" s="21">
        <v>271</v>
      </c>
      <c r="D277" s="19">
        <f t="shared" si="19"/>
        <v>2.0693109934103368E+16</v>
      </c>
      <c r="E277">
        <v>1</v>
      </c>
      <c r="F277">
        <v>10</v>
      </c>
      <c r="G277">
        <f t="shared" si="17"/>
        <v>0</v>
      </c>
      <c r="H277">
        <f t="shared" si="18"/>
        <v>2.512143546000149E+18</v>
      </c>
    </row>
    <row r="278" spans="1:8">
      <c r="A278" s="14">
        <f t="shared" ref="A278:A341" si="20">IF(B278&gt;0,A277+B278,A277)</f>
        <v>12.14</v>
      </c>
      <c r="B278" s="17"/>
      <c r="C278" s="22">
        <v>272</v>
      </c>
      <c r="D278" s="19">
        <f t="shared" si="19"/>
        <v>2.3770141341077344E+16</v>
      </c>
      <c r="E278">
        <v>1</v>
      </c>
      <c r="F278">
        <v>10</v>
      </c>
      <c r="G278">
        <f t="shared" si="17"/>
        <v>0</v>
      </c>
      <c r="H278">
        <f t="shared" si="18"/>
        <v>2.8856951588067896E+18</v>
      </c>
    </row>
    <row r="279" spans="1:8">
      <c r="A279" s="14">
        <f t="shared" si="20"/>
        <v>12.14</v>
      </c>
      <c r="B279" s="17"/>
      <c r="C279" s="21">
        <v>273</v>
      </c>
      <c r="D279" s="19">
        <f t="shared" si="19"/>
        <v>2.7304722256542564E+16</v>
      </c>
      <c r="E279">
        <v>1</v>
      </c>
      <c r="F279">
        <v>10</v>
      </c>
      <c r="G279">
        <f t="shared" si="17"/>
        <v>0</v>
      </c>
      <c r="H279">
        <f t="shared" si="18"/>
        <v>3.3147932819442673E+18</v>
      </c>
    </row>
    <row r="280" spans="1:8">
      <c r="A280" s="14">
        <f t="shared" si="20"/>
        <v>12.14</v>
      </c>
      <c r="B280" s="17"/>
      <c r="C280" s="22">
        <v>274</v>
      </c>
      <c r="D280" s="19">
        <f t="shared" si="19"/>
        <v>3.1364889539741372E+16</v>
      </c>
      <c r="E280">
        <v>1</v>
      </c>
      <c r="F280">
        <v>10</v>
      </c>
      <c r="G280">
        <f t="shared" si="17"/>
        <v>0</v>
      </c>
      <c r="H280">
        <f t="shared" si="18"/>
        <v>3.8076975901246024E+18</v>
      </c>
    </row>
    <row r="281" spans="1:8">
      <c r="A281" s="14">
        <f t="shared" si="20"/>
        <v>12.14</v>
      </c>
      <c r="B281" s="17"/>
      <c r="C281" s="21">
        <v>275</v>
      </c>
      <c r="D281" s="19">
        <f t="shared" si="19"/>
        <v>3.6028797018964632E+16</v>
      </c>
      <c r="E281">
        <v>1</v>
      </c>
      <c r="F281">
        <v>10</v>
      </c>
      <c r="G281">
        <f t="shared" si="17"/>
        <v>0</v>
      </c>
      <c r="H281">
        <f t="shared" si="18"/>
        <v>4.3738959581023068E+18</v>
      </c>
    </row>
    <row r="282" spans="1:8">
      <c r="A282" s="14">
        <f t="shared" si="20"/>
        <v>12.14</v>
      </c>
      <c r="B282" s="17"/>
      <c r="C282" s="22">
        <v>276</v>
      </c>
      <c r="D282" s="19">
        <f t="shared" si="19"/>
        <v>4.1386219868206752E+16</v>
      </c>
      <c r="E282">
        <v>1</v>
      </c>
      <c r="F282">
        <v>10</v>
      </c>
      <c r="G282">
        <f t="shared" si="17"/>
        <v>0</v>
      </c>
      <c r="H282">
        <f t="shared" si="18"/>
        <v>5.0242870920003E+18</v>
      </c>
    </row>
    <row r="283" spans="1:8">
      <c r="A283" s="14">
        <f t="shared" si="20"/>
        <v>12.14</v>
      </c>
      <c r="B283" s="17"/>
      <c r="C283" s="21">
        <v>277</v>
      </c>
      <c r="D283" s="19">
        <f t="shared" si="19"/>
        <v>4.7540282682154696E+16</v>
      </c>
      <c r="E283">
        <v>1</v>
      </c>
      <c r="F283">
        <v>10</v>
      </c>
      <c r="G283">
        <f t="shared" si="17"/>
        <v>0</v>
      </c>
      <c r="H283">
        <f t="shared" si="18"/>
        <v>5.7713903176135803E+18</v>
      </c>
    </row>
    <row r="284" spans="1:8">
      <c r="A284" s="14">
        <f t="shared" si="20"/>
        <v>12.14</v>
      </c>
      <c r="B284" s="17"/>
      <c r="C284" s="22">
        <v>278</v>
      </c>
      <c r="D284" s="19">
        <f t="shared" si="19"/>
        <v>5.4609444513085136E+16</v>
      </c>
      <c r="E284">
        <v>1</v>
      </c>
      <c r="F284">
        <v>10</v>
      </c>
      <c r="G284">
        <f t="shared" si="17"/>
        <v>0</v>
      </c>
      <c r="H284">
        <f t="shared" si="18"/>
        <v>6.6295865638885356E+18</v>
      </c>
    </row>
    <row r="285" spans="1:8">
      <c r="A285" s="14">
        <f t="shared" si="20"/>
        <v>12.14</v>
      </c>
      <c r="B285" s="17"/>
      <c r="C285" s="21">
        <v>279</v>
      </c>
      <c r="D285" s="19">
        <f t="shared" si="19"/>
        <v>6.2729779079482768E+16</v>
      </c>
      <c r="E285">
        <v>1</v>
      </c>
      <c r="F285">
        <v>10</v>
      </c>
      <c r="G285">
        <f t="shared" si="17"/>
        <v>0</v>
      </c>
      <c r="H285">
        <f t="shared" si="18"/>
        <v>7.6153951802492078E+18</v>
      </c>
    </row>
    <row r="286" spans="1:8">
      <c r="A286" s="14">
        <f t="shared" si="20"/>
        <v>12.14</v>
      </c>
      <c r="B286" s="17"/>
      <c r="C286" s="22">
        <v>280</v>
      </c>
      <c r="D286" s="19">
        <f t="shared" si="19"/>
        <v>7.205759403792928E+16</v>
      </c>
      <c r="E286">
        <v>1</v>
      </c>
      <c r="F286">
        <v>10</v>
      </c>
      <c r="G286">
        <f t="shared" si="17"/>
        <v>0</v>
      </c>
      <c r="H286">
        <f t="shared" si="18"/>
        <v>8.7477919162046147E+18</v>
      </c>
    </row>
    <row r="287" spans="1:8">
      <c r="A287" s="14">
        <f t="shared" si="20"/>
        <v>12.14</v>
      </c>
      <c r="B287" s="17"/>
      <c r="C287" s="21">
        <v>281</v>
      </c>
      <c r="D287" s="19">
        <f t="shared" si="19"/>
        <v>8.2772439736413536E+16</v>
      </c>
      <c r="E287">
        <v>1</v>
      </c>
      <c r="F287">
        <v>10</v>
      </c>
      <c r="G287">
        <f t="shared" si="17"/>
        <v>0</v>
      </c>
      <c r="H287">
        <f t="shared" si="18"/>
        <v>1.0048574184000604E+19</v>
      </c>
    </row>
    <row r="288" spans="1:8">
      <c r="A288" s="14">
        <f t="shared" si="20"/>
        <v>12.14</v>
      </c>
      <c r="B288" s="17"/>
      <c r="C288" s="22">
        <v>282</v>
      </c>
      <c r="D288" s="19">
        <f t="shared" si="19"/>
        <v>9.5080565364309424E+16</v>
      </c>
      <c r="E288">
        <v>1</v>
      </c>
      <c r="F288">
        <v>10</v>
      </c>
      <c r="G288">
        <f t="shared" si="17"/>
        <v>0</v>
      </c>
      <c r="H288">
        <f t="shared" si="18"/>
        <v>1.1542780635227165E+19</v>
      </c>
    </row>
    <row r="289" spans="1:8">
      <c r="A289" s="14">
        <f t="shared" si="20"/>
        <v>12.14</v>
      </c>
      <c r="B289" s="17"/>
      <c r="C289" s="21">
        <v>283</v>
      </c>
      <c r="D289" s="19">
        <f t="shared" si="19"/>
        <v>1.092188890261703E+17</v>
      </c>
      <c r="E289">
        <v>1</v>
      </c>
      <c r="F289">
        <v>10</v>
      </c>
      <c r="G289">
        <f t="shared" si="17"/>
        <v>0</v>
      </c>
      <c r="H289">
        <f t="shared" si="18"/>
        <v>1.3259173127777075E+19</v>
      </c>
    </row>
    <row r="290" spans="1:8">
      <c r="A290" s="14">
        <f t="shared" si="20"/>
        <v>12.14</v>
      </c>
      <c r="B290" s="17"/>
      <c r="C290" s="22">
        <v>284</v>
      </c>
      <c r="D290" s="19">
        <f t="shared" si="19"/>
        <v>1.2545955815896558E+17</v>
      </c>
      <c r="E290">
        <v>1</v>
      </c>
      <c r="F290">
        <v>10</v>
      </c>
      <c r="G290">
        <f t="shared" si="17"/>
        <v>0</v>
      </c>
      <c r="H290">
        <f t="shared" si="18"/>
        <v>1.5230790360498422E+19</v>
      </c>
    </row>
    <row r="291" spans="1:8">
      <c r="A291" s="14">
        <f t="shared" si="20"/>
        <v>12.14</v>
      </c>
      <c r="B291" s="17"/>
      <c r="C291" s="21">
        <v>285</v>
      </c>
      <c r="D291" s="19">
        <f t="shared" si="19"/>
        <v>1.4411518807585862E+17</v>
      </c>
      <c r="E291">
        <v>1</v>
      </c>
      <c r="F291">
        <v>10</v>
      </c>
      <c r="G291">
        <f t="shared" si="17"/>
        <v>0</v>
      </c>
      <c r="H291">
        <f t="shared" si="18"/>
        <v>1.749558383240924E+19</v>
      </c>
    </row>
    <row r="292" spans="1:8">
      <c r="A292" s="14">
        <f t="shared" si="20"/>
        <v>12.14</v>
      </c>
      <c r="B292" s="17"/>
      <c r="C292" s="22">
        <v>286</v>
      </c>
      <c r="D292" s="19">
        <f t="shared" si="19"/>
        <v>1.6554487947282707E+17</v>
      </c>
      <c r="E292">
        <v>1</v>
      </c>
      <c r="F292">
        <v>10</v>
      </c>
      <c r="G292">
        <f t="shared" si="17"/>
        <v>0</v>
      </c>
      <c r="H292">
        <f t="shared" si="18"/>
        <v>2.0097148368001208E+19</v>
      </c>
    </row>
    <row r="293" spans="1:8">
      <c r="A293" s="14">
        <f t="shared" si="20"/>
        <v>12.14</v>
      </c>
      <c r="B293" s="17"/>
      <c r="C293" s="21">
        <v>287</v>
      </c>
      <c r="D293" s="19">
        <f t="shared" si="19"/>
        <v>1.9016113072861894E+17</v>
      </c>
      <c r="E293">
        <v>1</v>
      </c>
      <c r="F293">
        <v>10</v>
      </c>
      <c r="G293">
        <f t="shared" si="17"/>
        <v>0</v>
      </c>
      <c r="H293">
        <f t="shared" si="18"/>
        <v>2.3085561270454342E+19</v>
      </c>
    </row>
    <row r="294" spans="1:8">
      <c r="A294" s="14">
        <f t="shared" si="20"/>
        <v>12.14</v>
      </c>
      <c r="B294" s="17"/>
      <c r="C294" s="22">
        <v>288</v>
      </c>
      <c r="D294" s="19">
        <f t="shared" si="19"/>
        <v>2.1843777805234074E+17</v>
      </c>
      <c r="E294">
        <v>1</v>
      </c>
      <c r="F294">
        <v>10</v>
      </c>
      <c r="G294">
        <f t="shared" si="17"/>
        <v>0</v>
      </c>
      <c r="H294">
        <f t="shared" si="18"/>
        <v>2.6518346255554167E+19</v>
      </c>
    </row>
    <row r="295" spans="1:8">
      <c r="A295" s="14">
        <f t="shared" si="20"/>
        <v>12.14</v>
      </c>
      <c r="B295" s="17"/>
      <c r="C295" s="21">
        <v>289</v>
      </c>
      <c r="D295" s="19">
        <f t="shared" si="19"/>
        <v>2.5091911631793126E+17</v>
      </c>
      <c r="E295">
        <v>1</v>
      </c>
      <c r="F295">
        <v>10</v>
      </c>
      <c r="G295">
        <f t="shared" si="17"/>
        <v>0</v>
      </c>
      <c r="H295">
        <f t="shared" si="18"/>
        <v>3.0461580720996856E+19</v>
      </c>
    </row>
    <row r="296" spans="1:8">
      <c r="A296" s="14">
        <f t="shared" si="20"/>
        <v>12.14</v>
      </c>
      <c r="B296" s="17"/>
      <c r="C296" s="22">
        <v>290</v>
      </c>
      <c r="D296" s="19">
        <f t="shared" si="19"/>
        <v>2.8823037615171731E+17</v>
      </c>
      <c r="E296">
        <v>1</v>
      </c>
      <c r="F296">
        <v>10</v>
      </c>
      <c r="G296">
        <f t="shared" si="17"/>
        <v>0</v>
      </c>
      <c r="H296">
        <f t="shared" si="18"/>
        <v>3.4991167664818483E+19</v>
      </c>
    </row>
    <row r="297" spans="1:8">
      <c r="A297" s="14">
        <f t="shared" si="20"/>
        <v>12.14</v>
      </c>
      <c r="B297" s="17"/>
      <c r="C297" s="21">
        <v>291</v>
      </c>
      <c r="D297" s="19">
        <f t="shared" si="19"/>
        <v>3.310897589456544E+17</v>
      </c>
      <c r="E297">
        <v>1</v>
      </c>
      <c r="F297">
        <v>10</v>
      </c>
      <c r="G297">
        <f t="shared" si="17"/>
        <v>0</v>
      </c>
      <c r="H297">
        <f t="shared" si="18"/>
        <v>4.0194296736002441E+19</v>
      </c>
    </row>
    <row r="298" spans="1:8">
      <c r="A298" s="14">
        <f t="shared" si="20"/>
        <v>12.14</v>
      </c>
      <c r="B298" s="17"/>
      <c r="C298" s="22">
        <v>292</v>
      </c>
      <c r="D298" s="19">
        <f t="shared" si="19"/>
        <v>3.8032226145723802E+17</v>
      </c>
      <c r="E298">
        <v>1</v>
      </c>
      <c r="F298">
        <v>10</v>
      </c>
      <c r="G298">
        <f t="shared" si="17"/>
        <v>0</v>
      </c>
      <c r="H298">
        <f t="shared" si="18"/>
        <v>4.61711225409087E+19</v>
      </c>
    </row>
    <row r="299" spans="1:8">
      <c r="A299" s="14">
        <f t="shared" si="20"/>
        <v>12.14</v>
      </c>
      <c r="B299" s="17"/>
      <c r="C299" s="21">
        <v>293</v>
      </c>
      <c r="D299" s="19">
        <f t="shared" si="19"/>
        <v>4.3687555610468154E+17</v>
      </c>
      <c r="E299">
        <v>1</v>
      </c>
      <c r="F299">
        <v>10</v>
      </c>
      <c r="G299">
        <f t="shared" si="17"/>
        <v>0</v>
      </c>
      <c r="H299">
        <f t="shared" si="18"/>
        <v>5.3036692511108342E+19</v>
      </c>
    </row>
    <row r="300" spans="1:8">
      <c r="A300" s="14">
        <f t="shared" si="20"/>
        <v>12.14</v>
      </c>
      <c r="B300" s="17"/>
      <c r="C300" s="22">
        <v>294</v>
      </c>
      <c r="D300" s="19">
        <f t="shared" si="19"/>
        <v>5.0183823263586259E+17</v>
      </c>
      <c r="E300">
        <v>1</v>
      </c>
      <c r="F300">
        <v>10</v>
      </c>
      <c r="G300">
        <f t="shared" si="17"/>
        <v>0</v>
      </c>
      <c r="H300">
        <f t="shared" si="18"/>
        <v>6.0923161441993728E+19</v>
      </c>
    </row>
    <row r="301" spans="1:8">
      <c r="A301" s="14">
        <f t="shared" si="20"/>
        <v>12.14</v>
      </c>
      <c r="B301" s="17"/>
      <c r="C301" s="21">
        <v>295</v>
      </c>
      <c r="D301" s="19">
        <f t="shared" si="19"/>
        <v>5.7646075230343488E+17</v>
      </c>
      <c r="E301">
        <v>1</v>
      </c>
      <c r="F301">
        <v>10</v>
      </c>
      <c r="G301">
        <f t="shared" si="17"/>
        <v>0</v>
      </c>
      <c r="H301">
        <f t="shared" si="18"/>
        <v>6.9982335329636991E+19</v>
      </c>
    </row>
    <row r="302" spans="1:8">
      <c r="A302" s="14">
        <f t="shared" si="20"/>
        <v>12.14</v>
      </c>
      <c r="B302" s="17"/>
      <c r="C302" s="22">
        <v>296</v>
      </c>
      <c r="D302" s="19">
        <f t="shared" si="19"/>
        <v>6.6217951789130893E+17</v>
      </c>
      <c r="E302">
        <v>1</v>
      </c>
      <c r="F302">
        <v>10</v>
      </c>
      <c r="G302">
        <f t="shared" si="17"/>
        <v>0</v>
      </c>
      <c r="H302">
        <f t="shared" si="18"/>
        <v>8.0388593472004915E+19</v>
      </c>
    </row>
    <row r="303" spans="1:8">
      <c r="A303" s="14">
        <f t="shared" si="20"/>
        <v>12.14</v>
      </c>
      <c r="B303" s="17"/>
      <c r="C303" s="21">
        <v>297</v>
      </c>
      <c r="D303" s="19">
        <f t="shared" si="19"/>
        <v>7.6064452291447629E+17</v>
      </c>
      <c r="E303">
        <v>1</v>
      </c>
      <c r="F303">
        <v>10</v>
      </c>
      <c r="G303">
        <f t="shared" si="17"/>
        <v>0</v>
      </c>
      <c r="H303">
        <f t="shared" si="18"/>
        <v>9.2342245081817416E+19</v>
      </c>
    </row>
    <row r="304" spans="1:8">
      <c r="A304" s="14">
        <f t="shared" si="20"/>
        <v>12.14</v>
      </c>
      <c r="B304" s="17"/>
      <c r="C304" s="22">
        <v>298</v>
      </c>
      <c r="D304" s="19">
        <f t="shared" si="19"/>
        <v>8.7375111220936346E+17</v>
      </c>
      <c r="E304">
        <v>1</v>
      </c>
      <c r="F304">
        <v>10</v>
      </c>
      <c r="G304">
        <f t="shared" si="17"/>
        <v>0</v>
      </c>
      <c r="H304">
        <f t="shared" si="18"/>
        <v>1.0607338502221673E+20</v>
      </c>
    </row>
    <row r="305" spans="1:8">
      <c r="A305" s="14">
        <f t="shared" si="20"/>
        <v>12.14</v>
      </c>
      <c r="B305" s="17"/>
      <c r="C305" s="21">
        <v>299</v>
      </c>
      <c r="D305" s="19">
        <f t="shared" si="19"/>
        <v>1.0036764652717257E+18</v>
      </c>
      <c r="E305">
        <v>1</v>
      </c>
      <c r="F305">
        <v>10</v>
      </c>
      <c r="G305">
        <f t="shared" si="17"/>
        <v>0</v>
      </c>
      <c r="H305">
        <f t="shared" si="18"/>
        <v>1.2184632288398751E+20</v>
      </c>
    </row>
    <row r="306" spans="1:8">
      <c r="A306" s="14">
        <f t="shared" si="20"/>
        <v>12.14</v>
      </c>
      <c r="B306" s="17"/>
      <c r="C306" s="22">
        <v>300</v>
      </c>
      <c r="D306" s="19">
        <f t="shared" si="19"/>
        <v>1.15292150460687E+18</v>
      </c>
      <c r="E306">
        <v>1</v>
      </c>
      <c r="F306">
        <v>10</v>
      </c>
      <c r="G306">
        <f t="shared" si="17"/>
        <v>0</v>
      </c>
      <c r="H306">
        <f t="shared" si="18"/>
        <v>1.3996467065927401E+20</v>
      </c>
    </row>
    <row r="307" spans="1:8">
      <c r="A307" s="14">
        <f t="shared" si="20"/>
        <v>12.14</v>
      </c>
      <c r="B307" s="17"/>
      <c r="C307" s="21">
        <v>301</v>
      </c>
      <c r="D307" s="19">
        <f t="shared" si="19"/>
        <v>1.3243590357826181E+18</v>
      </c>
      <c r="E307">
        <v>1</v>
      </c>
      <c r="F307">
        <v>10</v>
      </c>
      <c r="G307">
        <f t="shared" si="17"/>
        <v>0</v>
      </c>
      <c r="H307">
        <f t="shared" si="18"/>
        <v>1.6077718694400983E+20</v>
      </c>
    </row>
    <row r="308" spans="1:8">
      <c r="A308" s="14">
        <f t="shared" si="20"/>
        <v>12.14</v>
      </c>
      <c r="B308" s="17"/>
      <c r="C308" s="22">
        <v>302</v>
      </c>
      <c r="D308" s="19">
        <f t="shared" si="19"/>
        <v>1.5212890458289531E+18</v>
      </c>
      <c r="E308">
        <v>1</v>
      </c>
      <c r="F308">
        <v>10</v>
      </c>
      <c r="G308">
        <f t="shared" si="17"/>
        <v>0</v>
      </c>
      <c r="H308">
        <f t="shared" si="18"/>
        <v>1.8468449016363493E+20</v>
      </c>
    </row>
    <row r="309" spans="1:8">
      <c r="A309" s="14">
        <f t="shared" si="20"/>
        <v>12.14</v>
      </c>
      <c r="B309" s="17"/>
      <c r="C309" s="21">
        <v>303</v>
      </c>
      <c r="D309" s="19">
        <f t="shared" si="19"/>
        <v>1.7475022244187272E+18</v>
      </c>
      <c r="E309">
        <v>1</v>
      </c>
      <c r="F309">
        <v>10</v>
      </c>
      <c r="G309">
        <f t="shared" si="17"/>
        <v>0</v>
      </c>
      <c r="H309">
        <f t="shared" si="18"/>
        <v>2.121467700444335E+20</v>
      </c>
    </row>
    <row r="310" spans="1:8">
      <c r="A310" s="14">
        <f t="shared" si="20"/>
        <v>12.14</v>
      </c>
      <c r="B310" s="17"/>
      <c r="C310" s="22">
        <v>304</v>
      </c>
      <c r="D310" s="19">
        <f t="shared" si="19"/>
        <v>2.0073529305434519E+18</v>
      </c>
      <c r="E310">
        <v>1</v>
      </c>
      <c r="F310">
        <v>10</v>
      </c>
      <c r="G310">
        <f t="shared" si="17"/>
        <v>0</v>
      </c>
      <c r="H310">
        <f t="shared" si="18"/>
        <v>2.4369264576797504E+20</v>
      </c>
    </row>
    <row r="311" spans="1:8">
      <c r="A311" s="14">
        <f t="shared" si="20"/>
        <v>12.14</v>
      </c>
      <c r="B311" s="17"/>
      <c r="C311" s="21">
        <v>305</v>
      </c>
      <c r="D311" s="19">
        <f t="shared" si="19"/>
        <v>2.3058430092137411E+18</v>
      </c>
      <c r="E311">
        <v>1</v>
      </c>
      <c r="F311">
        <v>10</v>
      </c>
      <c r="G311">
        <f t="shared" si="17"/>
        <v>0</v>
      </c>
      <c r="H311">
        <f t="shared" si="18"/>
        <v>2.7992934131854819E+20</v>
      </c>
    </row>
    <row r="312" spans="1:8">
      <c r="A312" s="14">
        <f t="shared" si="20"/>
        <v>12.14</v>
      </c>
      <c r="B312" s="17"/>
      <c r="C312" s="22">
        <v>306</v>
      </c>
      <c r="D312" s="19">
        <f t="shared" si="19"/>
        <v>2.6487180715652372E+18</v>
      </c>
      <c r="E312">
        <v>1</v>
      </c>
      <c r="F312">
        <v>10</v>
      </c>
      <c r="G312">
        <f t="shared" si="17"/>
        <v>0</v>
      </c>
      <c r="H312">
        <f t="shared" si="18"/>
        <v>3.2155437388801986E+20</v>
      </c>
    </row>
    <row r="313" spans="1:8">
      <c r="A313" s="14">
        <f t="shared" si="20"/>
        <v>12.14</v>
      </c>
      <c r="B313" s="17"/>
      <c r="C313" s="21">
        <v>307</v>
      </c>
      <c r="D313" s="19">
        <f t="shared" si="19"/>
        <v>3.0425780916579072E+18</v>
      </c>
      <c r="E313">
        <v>1</v>
      </c>
      <c r="F313">
        <v>10</v>
      </c>
      <c r="G313">
        <f t="shared" si="17"/>
        <v>0</v>
      </c>
      <c r="H313">
        <f t="shared" si="18"/>
        <v>3.6936898032726999E+20</v>
      </c>
    </row>
    <row r="314" spans="1:8">
      <c r="A314" s="14">
        <f t="shared" si="20"/>
        <v>12.14</v>
      </c>
      <c r="B314" s="17"/>
      <c r="C314" s="22">
        <v>308</v>
      </c>
      <c r="D314" s="19">
        <f t="shared" si="19"/>
        <v>3.4950044488374564E+18</v>
      </c>
      <c r="E314">
        <v>1</v>
      </c>
      <c r="F314">
        <v>10</v>
      </c>
      <c r="G314">
        <f t="shared" si="17"/>
        <v>0</v>
      </c>
      <c r="H314">
        <f t="shared" si="18"/>
        <v>4.2429354008886719E+20</v>
      </c>
    </row>
    <row r="315" spans="1:8">
      <c r="A315" s="14">
        <f t="shared" si="20"/>
        <v>12.14</v>
      </c>
      <c r="B315" s="17"/>
      <c r="C315" s="21">
        <v>309</v>
      </c>
      <c r="D315" s="19">
        <f t="shared" si="19"/>
        <v>4.0147058610869048E+18</v>
      </c>
      <c r="E315">
        <v>1</v>
      </c>
      <c r="F315">
        <v>10</v>
      </c>
      <c r="G315">
        <f t="shared" si="17"/>
        <v>0</v>
      </c>
      <c r="H315">
        <f t="shared" si="18"/>
        <v>4.8738529153595028E+20</v>
      </c>
    </row>
    <row r="316" spans="1:8">
      <c r="A316" s="14">
        <f t="shared" si="20"/>
        <v>12.14</v>
      </c>
      <c r="B316" s="17"/>
      <c r="C316" s="22">
        <v>310</v>
      </c>
      <c r="D316" s="19">
        <f t="shared" si="19"/>
        <v>4.6116860184274821E+18</v>
      </c>
      <c r="E316">
        <v>1</v>
      </c>
      <c r="F316">
        <v>10</v>
      </c>
      <c r="G316">
        <f t="shared" si="17"/>
        <v>0</v>
      </c>
      <c r="H316">
        <f t="shared" si="18"/>
        <v>5.5985868263709639E+20</v>
      </c>
    </row>
    <row r="317" spans="1:8">
      <c r="A317" s="14">
        <f t="shared" si="20"/>
        <v>12.14</v>
      </c>
      <c r="B317" s="17"/>
      <c r="C317" s="21">
        <v>311</v>
      </c>
      <c r="D317" s="19">
        <f t="shared" si="19"/>
        <v>5.2974361431304776E+18</v>
      </c>
      <c r="E317">
        <v>1</v>
      </c>
      <c r="F317">
        <v>10</v>
      </c>
      <c r="G317">
        <f t="shared" si="17"/>
        <v>0</v>
      </c>
      <c r="H317">
        <f t="shared" si="18"/>
        <v>6.4310874777603998E+20</v>
      </c>
    </row>
    <row r="318" spans="1:8">
      <c r="A318" s="14">
        <f t="shared" si="20"/>
        <v>12.14</v>
      </c>
      <c r="B318" s="17"/>
      <c r="C318" s="22">
        <v>312</v>
      </c>
      <c r="D318" s="19">
        <f t="shared" si="19"/>
        <v>6.0851561833158164E+18</v>
      </c>
      <c r="E318">
        <v>1</v>
      </c>
      <c r="F318">
        <v>10</v>
      </c>
      <c r="G318">
        <f t="shared" si="17"/>
        <v>0</v>
      </c>
      <c r="H318">
        <f t="shared" si="18"/>
        <v>7.3873796065454011E+20</v>
      </c>
    </row>
    <row r="319" spans="1:8">
      <c r="A319" s="14">
        <f t="shared" si="20"/>
        <v>12.14</v>
      </c>
      <c r="B319" s="17"/>
      <c r="C319" s="21">
        <v>313</v>
      </c>
      <c r="D319" s="19">
        <f t="shared" si="19"/>
        <v>6.9900088976749158E+18</v>
      </c>
      <c r="E319">
        <v>1</v>
      </c>
      <c r="F319">
        <v>10</v>
      </c>
      <c r="G319">
        <f t="shared" si="17"/>
        <v>0</v>
      </c>
      <c r="H319">
        <f t="shared" si="18"/>
        <v>8.4858708017773478E+20</v>
      </c>
    </row>
    <row r="320" spans="1:8">
      <c r="A320" s="14">
        <f t="shared" si="20"/>
        <v>12.14</v>
      </c>
      <c r="B320" s="17"/>
      <c r="C320" s="22">
        <v>314</v>
      </c>
      <c r="D320" s="19">
        <f t="shared" si="19"/>
        <v>8.0294117221738127E+18</v>
      </c>
      <c r="E320">
        <v>1</v>
      </c>
      <c r="F320">
        <v>10</v>
      </c>
      <c r="G320">
        <f t="shared" si="17"/>
        <v>0</v>
      </c>
      <c r="H320">
        <f t="shared" si="18"/>
        <v>9.7477058307190083E+20</v>
      </c>
    </row>
    <row r="321" spans="1:8">
      <c r="A321" s="14">
        <f t="shared" si="20"/>
        <v>12.14</v>
      </c>
      <c r="B321" s="17"/>
      <c r="C321" s="21">
        <v>315</v>
      </c>
      <c r="D321" s="19">
        <f t="shared" si="19"/>
        <v>9.2233720368549683E+18</v>
      </c>
      <c r="E321">
        <v>1</v>
      </c>
      <c r="F321">
        <v>10</v>
      </c>
      <c r="G321">
        <f t="shared" si="17"/>
        <v>0</v>
      </c>
      <c r="H321">
        <f t="shared" si="18"/>
        <v>1.1197173652741933E+21</v>
      </c>
    </row>
    <row r="322" spans="1:8">
      <c r="A322" s="14">
        <f t="shared" si="20"/>
        <v>12.14</v>
      </c>
      <c r="B322" s="17"/>
      <c r="C322" s="22">
        <v>316</v>
      </c>
      <c r="D322" s="19">
        <f t="shared" si="19"/>
        <v>1.0594872286260957E+19</v>
      </c>
      <c r="E322">
        <v>1</v>
      </c>
      <c r="F322">
        <v>10</v>
      </c>
      <c r="G322">
        <f t="shared" si="17"/>
        <v>0</v>
      </c>
      <c r="H322">
        <f t="shared" si="18"/>
        <v>1.2862174955520802E+21</v>
      </c>
    </row>
    <row r="323" spans="1:8">
      <c r="A323" s="14">
        <f t="shared" si="20"/>
        <v>12.14</v>
      </c>
      <c r="B323" s="17"/>
      <c r="C323" s="21">
        <v>317</v>
      </c>
      <c r="D323" s="19">
        <f t="shared" si="19"/>
        <v>1.2170312366631635E+19</v>
      </c>
      <c r="E323">
        <v>1</v>
      </c>
      <c r="F323">
        <v>10</v>
      </c>
      <c r="G323">
        <f t="shared" si="17"/>
        <v>0</v>
      </c>
      <c r="H323">
        <f t="shared" si="18"/>
        <v>1.4774759213090805E+21</v>
      </c>
    </row>
    <row r="324" spans="1:8">
      <c r="A324" s="14">
        <f t="shared" si="20"/>
        <v>12.14</v>
      </c>
      <c r="B324" s="17"/>
      <c r="C324" s="22">
        <v>318</v>
      </c>
      <c r="D324" s="19">
        <f t="shared" si="19"/>
        <v>1.3980017795349832E+19</v>
      </c>
      <c r="E324">
        <v>1</v>
      </c>
      <c r="F324">
        <v>10</v>
      </c>
      <c r="G324">
        <f t="shared" si="17"/>
        <v>0</v>
      </c>
      <c r="H324">
        <f t="shared" si="18"/>
        <v>1.6971741603554696E+21</v>
      </c>
    </row>
    <row r="325" spans="1:8">
      <c r="A325" s="14">
        <f t="shared" si="20"/>
        <v>12.14</v>
      </c>
      <c r="B325" s="17"/>
      <c r="C325" s="21">
        <v>319</v>
      </c>
      <c r="D325" s="19">
        <f t="shared" si="19"/>
        <v>1.6058823444347632E+19</v>
      </c>
      <c r="E325">
        <v>1</v>
      </c>
      <c r="F325">
        <v>10</v>
      </c>
      <c r="G325">
        <f t="shared" si="17"/>
        <v>0</v>
      </c>
      <c r="H325">
        <f t="shared" si="18"/>
        <v>1.9495411661438024E+21</v>
      </c>
    </row>
    <row r="326" spans="1:8">
      <c r="A326" s="14">
        <f t="shared" si="20"/>
        <v>14.74</v>
      </c>
      <c r="B326" s="16">
        <f>1+C326/200</f>
        <v>2.6</v>
      </c>
      <c r="C326" s="22">
        <v>320</v>
      </c>
      <c r="D326" s="19">
        <f t="shared" si="19"/>
        <v>1.8446744073709945E+19</v>
      </c>
      <c r="E326">
        <v>1</v>
      </c>
      <c r="F326">
        <v>10</v>
      </c>
      <c r="G326">
        <f t="shared" si="17"/>
        <v>4.796153459164586E+19</v>
      </c>
      <c r="H326">
        <f t="shared" si="18"/>
        <v>2.7190500764648457E+21</v>
      </c>
    </row>
    <row r="327" spans="1:8">
      <c r="A327" s="14">
        <f t="shared" si="20"/>
        <v>14.74</v>
      </c>
      <c r="B327" s="17"/>
      <c r="C327" s="21">
        <v>321</v>
      </c>
      <c r="D327" s="19">
        <f t="shared" si="19"/>
        <v>2.1189744572521923E+19</v>
      </c>
      <c r="E327">
        <v>1</v>
      </c>
      <c r="F327">
        <v>10</v>
      </c>
      <c r="G327">
        <f t="shared" ref="G327:G390" si="21">B327*D327</f>
        <v>0</v>
      </c>
      <c r="H327">
        <f t="shared" ref="H327:H390" si="22">F327*D327*A327</f>
        <v>3.1233683499897313E+21</v>
      </c>
    </row>
    <row r="328" spans="1:8">
      <c r="A328" s="14">
        <f t="shared" si="20"/>
        <v>14.74</v>
      </c>
      <c r="B328" s="17"/>
      <c r="C328" s="22">
        <v>322</v>
      </c>
      <c r="D328" s="19">
        <f t="shared" ref="D328:D391" si="23">POWER($D$1,C328)</f>
        <v>2.4340624733263286E+19</v>
      </c>
      <c r="E328">
        <v>1</v>
      </c>
      <c r="F328">
        <v>10</v>
      </c>
      <c r="G328">
        <f t="shared" si="21"/>
        <v>0</v>
      </c>
      <c r="H328">
        <f t="shared" si="22"/>
        <v>3.5878080856830084E+21</v>
      </c>
    </row>
    <row r="329" spans="1:8">
      <c r="A329" s="14">
        <f t="shared" si="20"/>
        <v>14.74</v>
      </c>
      <c r="B329" s="17"/>
      <c r="C329" s="21">
        <v>323</v>
      </c>
      <c r="D329" s="19">
        <f t="shared" si="23"/>
        <v>2.796003559069968E+19</v>
      </c>
      <c r="E329">
        <v>1</v>
      </c>
      <c r="F329">
        <v>10</v>
      </c>
      <c r="G329">
        <f t="shared" si="21"/>
        <v>0</v>
      </c>
      <c r="H329">
        <f t="shared" si="22"/>
        <v>4.121309246069133E+21</v>
      </c>
    </row>
    <row r="330" spans="1:8">
      <c r="A330" s="14">
        <f t="shared" si="20"/>
        <v>14.74</v>
      </c>
      <c r="B330" s="17"/>
      <c r="C330" s="22">
        <v>324</v>
      </c>
      <c r="D330" s="19">
        <f t="shared" si="23"/>
        <v>3.2117646888695276E+19</v>
      </c>
      <c r="E330">
        <v>1</v>
      </c>
      <c r="F330">
        <v>10</v>
      </c>
      <c r="G330">
        <f t="shared" si="21"/>
        <v>0</v>
      </c>
      <c r="H330">
        <f t="shared" si="22"/>
        <v>4.7341411513936831E+21</v>
      </c>
    </row>
    <row r="331" spans="1:8">
      <c r="A331" s="14">
        <f t="shared" si="20"/>
        <v>14.74</v>
      </c>
      <c r="B331" s="17"/>
      <c r="C331" s="21">
        <v>325</v>
      </c>
      <c r="D331" s="19">
        <f t="shared" si="23"/>
        <v>3.6893488147419906E+19</v>
      </c>
      <c r="E331">
        <v>1</v>
      </c>
      <c r="F331">
        <v>10</v>
      </c>
      <c r="G331">
        <f t="shared" si="21"/>
        <v>0</v>
      </c>
      <c r="H331">
        <f t="shared" si="22"/>
        <v>5.4381001529296935E+21</v>
      </c>
    </row>
    <row r="332" spans="1:8">
      <c r="A332" s="14">
        <f t="shared" si="20"/>
        <v>14.74</v>
      </c>
      <c r="B332" s="17"/>
      <c r="C332" s="22">
        <v>326</v>
      </c>
      <c r="D332" s="19">
        <f t="shared" si="23"/>
        <v>4.2379489145043853E+19</v>
      </c>
      <c r="E332">
        <v>1</v>
      </c>
      <c r="F332">
        <v>10</v>
      </c>
      <c r="G332">
        <f t="shared" si="21"/>
        <v>0</v>
      </c>
      <c r="H332">
        <f t="shared" si="22"/>
        <v>6.2467366999794637E+21</v>
      </c>
    </row>
    <row r="333" spans="1:8">
      <c r="A333" s="14">
        <f t="shared" si="20"/>
        <v>14.74</v>
      </c>
      <c r="B333" s="17"/>
      <c r="C333" s="21">
        <v>327</v>
      </c>
      <c r="D333" s="19">
        <f t="shared" si="23"/>
        <v>4.8681249466526581E+19</v>
      </c>
      <c r="E333">
        <v>1</v>
      </c>
      <c r="F333">
        <v>10</v>
      </c>
      <c r="G333">
        <f t="shared" si="21"/>
        <v>0</v>
      </c>
      <c r="H333">
        <f t="shared" si="22"/>
        <v>7.175616171366019E+21</v>
      </c>
    </row>
    <row r="334" spans="1:8">
      <c r="A334" s="14">
        <f t="shared" si="20"/>
        <v>14.74</v>
      </c>
      <c r="B334" s="17"/>
      <c r="C334" s="22">
        <v>328</v>
      </c>
      <c r="D334" s="19">
        <f t="shared" si="23"/>
        <v>5.5920071181399376E+19</v>
      </c>
      <c r="E334">
        <v>1</v>
      </c>
      <c r="F334">
        <v>10</v>
      </c>
      <c r="G334">
        <f t="shared" si="21"/>
        <v>0</v>
      </c>
      <c r="H334">
        <f t="shared" si="22"/>
        <v>8.2426184921382681E+21</v>
      </c>
    </row>
    <row r="335" spans="1:8">
      <c r="A335" s="14">
        <f t="shared" si="20"/>
        <v>14.74</v>
      </c>
      <c r="B335" s="17"/>
      <c r="C335" s="21">
        <v>329</v>
      </c>
      <c r="D335" s="19">
        <f t="shared" si="23"/>
        <v>6.4235293777390576E+19</v>
      </c>
      <c r="E335">
        <v>1</v>
      </c>
      <c r="F335">
        <v>10</v>
      </c>
      <c r="G335">
        <f t="shared" si="21"/>
        <v>0</v>
      </c>
      <c r="H335">
        <f t="shared" si="22"/>
        <v>9.4682823027873704E+21</v>
      </c>
    </row>
    <row r="336" spans="1:8">
      <c r="A336" s="14">
        <f t="shared" si="20"/>
        <v>14.74</v>
      </c>
      <c r="B336" s="17"/>
      <c r="C336" s="22">
        <v>330</v>
      </c>
      <c r="D336" s="19">
        <f t="shared" si="23"/>
        <v>7.3786976294839828E+19</v>
      </c>
      <c r="E336">
        <v>1</v>
      </c>
      <c r="F336">
        <v>10</v>
      </c>
      <c r="G336">
        <f t="shared" si="21"/>
        <v>0</v>
      </c>
      <c r="H336">
        <f t="shared" si="22"/>
        <v>1.0876200305859391E+22</v>
      </c>
    </row>
    <row r="337" spans="1:8">
      <c r="A337" s="14">
        <f t="shared" si="20"/>
        <v>14.74</v>
      </c>
      <c r="B337" s="17"/>
      <c r="C337" s="21">
        <v>331</v>
      </c>
      <c r="D337" s="19">
        <f t="shared" si="23"/>
        <v>8.4758978290087723E+19</v>
      </c>
      <c r="E337">
        <v>1</v>
      </c>
      <c r="F337">
        <v>10</v>
      </c>
      <c r="G337">
        <f t="shared" si="21"/>
        <v>0</v>
      </c>
      <c r="H337">
        <f t="shared" si="22"/>
        <v>1.2493473399958932E+22</v>
      </c>
    </row>
    <row r="338" spans="1:8">
      <c r="A338" s="14">
        <f t="shared" si="20"/>
        <v>14.74</v>
      </c>
      <c r="B338" s="17"/>
      <c r="C338" s="22">
        <v>332</v>
      </c>
      <c r="D338" s="19">
        <f t="shared" si="23"/>
        <v>9.7362498933053194E+19</v>
      </c>
      <c r="E338">
        <v>1</v>
      </c>
      <c r="F338">
        <v>10</v>
      </c>
      <c r="G338">
        <f t="shared" si="21"/>
        <v>0</v>
      </c>
      <c r="H338">
        <f t="shared" si="22"/>
        <v>1.435123234273204E+22</v>
      </c>
    </row>
    <row r="339" spans="1:8">
      <c r="A339" s="14">
        <f t="shared" si="20"/>
        <v>14.74</v>
      </c>
      <c r="B339" s="17"/>
      <c r="C339" s="21">
        <v>333</v>
      </c>
      <c r="D339" s="19">
        <f t="shared" si="23"/>
        <v>1.1184014236279878E+20</v>
      </c>
      <c r="E339">
        <v>1</v>
      </c>
      <c r="F339">
        <v>10</v>
      </c>
      <c r="G339">
        <f t="shared" si="21"/>
        <v>0</v>
      </c>
      <c r="H339">
        <f t="shared" si="22"/>
        <v>1.648523698427654E+22</v>
      </c>
    </row>
    <row r="340" spans="1:8">
      <c r="A340" s="14">
        <f t="shared" si="20"/>
        <v>14.74</v>
      </c>
      <c r="B340" s="17"/>
      <c r="C340" s="22">
        <v>334</v>
      </c>
      <c r="D340" s="19">
        <f t="shared" si="23"/>
        <v>1.2847058755478117E+20</v>
      </c>
      <c r="E340">
        <v>1</v>
      </c>
      <c r="F340">
        <v>10</v>
      </c>
      <c r="G340">
        <f t="shared" si="21"/>
        <v>0</v>
      </c>
      <c r="H340">
        <f t="shared" si="22"/>
        <v>1.8936564605574745E+22</v>
      </c>
    </row>
    <row r="341" spans="1:8">
      <c r="A341" s="14">
        <f t="shared" si="20"/>
        <v>14.74</v>
      </c>
      <c r="B341" s="17"/>
      <c r="C341" s="21">
        <v>335</v>
      </c>
      <c r="D341" s="19">
        <f t="shared" si="23"/>
        <v>1.4757395258967969E+20</v>
      </c>
      <c r="E341">
        <v>1</v>
      </c>
      <c r="F341">
        <v>10</v>
      </c>
      <c r="G341">
        <f t="shared" si="21"/>
        <v>0</v>
      </c>
      <c r="H341">
        <f t="shared" si="22"/>
        <v>2.1752400611718786E+22</v>
      </c>
    </row>
    <row r="342" spans="1:8">
      <c r="A342" s="14">
        <f t="shared" ref="A342:A405" si="24">IF(B342&gt;0,A341+B342,A341)</f>
        <v>14.74</v>
      </c>
      <c r="B342" s="17"/>
      <c r="C342" s="22">
        <v>336</v>
      </c>
      <c r="D342" s="19">
        <f t="shared" si="23"/>
        <v>1.6951795658017554E+20</v>
      </c>
      <c r="E342">
        <v>1</v>
      </c>
      <c r="F342">
        <v>10</v>
      </c>
      <c r="G342">
        <f t="shared" si="21"/>
        <v>0</v>
      </c>
      <c r="H342">
        <f t="shared" si="22"/>
        <v>2.4986946799917876E+22</v>
      </c>
    </row>
    <row r="343" spans="1:8">
      <c r="A343" s="14">
        <f t="shared" si="24"/>
        <v>14.74</v>
      </c>
      <c r="B343" s="17"/>
      <c r="C343" s="21">
        <v>337</v>
      </c>
      <c r="D343" s="19">
        <f t="shared" si="23"/>
        <v>1.9472499786610645E+20</v>
      </c>
      <c r="E343">
        <v>1</v>
      </c>
      <c r="F343">
        <v>10</v>
      </c>
      <c r="G343">
        <f t="shared" si="21"/>
        <v>0</v>
      </c>
      <c r="H343">
        <f t="shared" si="22"/>
        <v>2.8702464685464088E+22</v>
      </c>
    </row>
    <row r="344" spans="1:8">
      <c r="A344" s="14">
        <f t="shared" si="24"/>
        <v>14.74</v>
      </c>
      <c r="B344" s="17"/>
      <c r="C344" s="22">
        <v>338</v>
      </c>
      <c r="D344" s="19">
        <f t="shared" si="23"/>
        <v>2.2368028472559767E+20</v>
      </c>
      <c r="E344">
        <v>1</v>
      </c>
      <c r="F344">
        <v>10</v>
      </c>
      <c r="G344">
        <f t="shared" si="21"/>
        <v>0</v>
      </c>
      <c r="H344">
        <f t="shared" si="22"/>
        <v>3.2970473968553098E+22</v>
      </c>
    </row>
    <row r="345" spans="1:8">
      <c r="A345" s="14">
        <f t="shared" si="24"/>
        <v>14.74</v>
      </c>
      <c r="B345" s="17"/>
      <c r="C345" s="21">
        <v>339</v>
      </c>
      <c r="D345" s="19">
        <f t="shared" si="23"/>
        <v>2.5694117510956243E+20</v>
      </c>
      <c r="E345">
        <v>1</v>
      </c>
      <c r="F345">
        <v>10</v>
      </c>
      <c r="G345">
        <f t="shared" si="21"/>
        <v>0</v>
      </c>
      <c r="H345">
        <f t="shared" si="22"/>
        <v>3.7873129211149507E+22</v>
      </c>
    </row>
    <row r="346" spans="1:8">
      <c r="A346" s="14">
        <f t="shared" si="24"/>
        <v>14.74</v>
      </c>
      <c r="B346" s="17"/>
      <c r="C346" s="22">
        <v>340</v>
      </c>
      <c r="D346" s="19">
        <f t="shared" si="23"/>
        <v>2.9514790517935951E+20</v>
      </c>
      <c r="E346">
        <v>1</v>
      </c>
      <c r="F346">
        <v>10</v>
      </c>
      <c r="G346">
        <f t="shared" si="21"/>
        <v>0</v>
      </c>
      <c r="H346">
        <f t="shared" si="22"/>
        <v>4.3504801223437598E+22</v>
      </c>
    </row>
    <row r="347" spans="1:8">
      <c r="A347" s="14">
        <f t="shared" si="24"/>
        <v>14.74</v>
      </c>
      <c r="B347" s="17"/>
      <c r="C347" s="21">
        <v>341</v>
      </c>
      <c r="D347" s="19">
        <f t="shared" si="23"/>
        <v>3.3903591316035115E+20</v>
      </c>
      <c r="E347">
        <v>1</v>
      </c>
      <c r="F347">
        <v>10</v>
      </c>
      <c r="G347">
        <f t="shared" si="21"/>
        <v>0</v>
      </c>
      <c r="H347">
        <f t="shared" si="22"/>
        <v>4.997389359983576E+22</v>
      </c>
    </row>
    <row r="348" spans="1:8">
      <c r="A348" s="14">
        <f t="shared" si="24"/>
        <v>14.74</v>
      </c>
      <c r="B348" s="17"/>
      <c r="C348" s="22">
        <v>342</v>
      </c>
      <c r="D348" s="19">
        <f t="shared" si="23"/>
        <v>3.8944999573221304E+20</v>
      </c>
      <c r="E348">
        <v>1</v>
      </c>
      <c r="F348">
        <v>10</v>
      </c>
      <c r="G348">
        <f t="shared" si="21"/>
        <v>0</v>
      </c>
      <c r="H348">
        <f t="shared" si="22"/>
        <v>5.7404929370928202E+22</v>
      </c>
    </row>
    <row r="349" spans="1:8">
      <c r="A349" s="14">
        <f t="shared" si="24"/>
        <v>14.74</v>
      </c>
      <c r="B349" s="17"/>
      <c r="C349" s="21">
        <v>343</v>
      </c>
      <c r="D349" s="19">
        <f t="shared" si="23"/>
        <v>4.4736056945119547E+20</v>
      </c>
      <c r="E349">
        <v>1</v>
      </c>
      <c r="F349">
        <v>10</v>
      </c>
      <c r="G349">
        <f t="shared" si="21"/>
        <v>0</v>
      </c>
      <c r="H349">
        <f t="shared" si="22"/>
        <v>6.5940947937106212E+22</v>
      </c>
    </row>
    <row r="350" spans="1:8">
      <c r="A350" s="14">
        <f t="shared" si="24"/>
        <v>14.74</v>
      </c>
      <c r="B350" s="17"/>
      <c r="C350" s="22">
        <v>344</v>
      </c>
      <c r="D350" s="19">
        <f t="shared" si="23"/>
        <v>5.1388235021912506E+20</v>
      </c>
      <c r="E350">
        <v>1</v>
      </c>
      <c r="F350">
        <v>10</v>
      </c>
      <c r="G350">
        <f t="shared" si="21"/>
        <v>0</v>
      </c>
      <c r="H350">
        <f t="shared" si="22"/>
        <v>7.574625842229903E+22</v>
      </c>
    </row>
    <row r="351" spans="1:8">
      <c r="A351" s="14">
        <f t="shared" si="24"/>
        <v>14.74</v>
      </c>
      <c r="B351" s="17"/>
      <c r="C351" s="21">
        <v>345</v>
      </c>
      <c r="D351" s="19">
        <f t="shared" si="23"/>
        <v>5.9029581035871928E+20</v>
      </c>
      <c r="E351">
        <v>1</v>
      </c>
      <c r="F351">
        <v>10</v>
      </c>
      <c r="G351">
        <f t="shared" si="21"/>
        <v>0</v>
      </c>
      <c r="H351">
        <f t="shared" si="22"/>
        <v>8.700960244687523E+22</v>
      </c>
    </row>
    <row r="352" spans="1:8">
      <c r="A352" s="14">
        <f t="shared" si="24"/>
        <v>14.74</v>
      </c>
      <c r="B352" s="17"/>
      <c r="C352" s="22">
        <v>346</v>
      </c>
      <c r="D352" s="19">
        <f t="shared" si="23"/>
        <v>6.7807182632070257E+20</v>
      </c>
      <c r="E352">
        <v>1</v>
      </c>
      <c r="F352">
        <v>10</v>
      </c>
      <c r="G352">
        <f t="shared" si="21"/>
        <v>0</v>
      </c>
      <c r="H352">
        <f t="shared" si="22"/>
        <v>9.9947787199671553E+22</v>
      </c>
    </row>
    <row r="353" spans="1:8">
      <c r="A353" s="14">
        <f t="shared" si="24"/>
        <v>14.74</v>
      </c>
      <c r="B353" s="17"/>
      <c r="C353" s="21">
        <v>347</v>
      </c>
      <c r="D353" s="19">
        <f t="shared" si="23"/>
        <v>7.7889999146442621E+20</v>
      </c>
      <c r="E353">
        <v>1</v>
      </c>
      <c r="F353">
        <v>10</v>
      </c>
      <c r="G353">
        <f t="shared" si="21"/>
        <v>0</v>
      </c>
      <c r="H353">
        <f t="shared" si="22"/>
        <v>1.1480985874185642E+23</v>
      </c>
    </row>
    <row r="354" spans="1:8">
      <c r="A354" s="14">
        <f t="shared" si="24"/>
        <v>14.74</v>
      </c>
      <c r="B354" s="17"/>
      <c r="C354" s="22">
        <v>348</v>
      </c>
      <c r="D354" s="19">
        <f t="shared" si="23"/>
        <v>8.9472113890239119E+20</v>
      </c>
      <c r="E354">
        <v>1</v>
      </c>
      <c r="F354">
        <v>10</v>
      </c>
      <c r="G354">
        <f t="shared" si="21"/>
        <v>0</v>
      </c>
      <c r="H354">
        <f t="shared" si="22"/>
        <v>1.3188189587421247E+23</v>
      </c>
    </row>
    <row r="355" spans="1:8">
      <c r="A355" s="14">
        <f t="shared" si="24"/>
        <v>14.74</v>
      </c>
      <c r="B355" s="17"/>
      <c r="C355" s="21">
        <v>349</v>
      </c>
      <c r="D355" s="19">
        <f t="shared" si="23"/>
        <v>1.0277647004382505E+21</v>
      </c>
      <c r="E355">
        <v>1</v>
      </c>
      <c r="F355">
        <v>10</v>
      </c>
      <c r="G355">
        <f t="shared" si="21"/>
        <v>0</v>
      </c>
      <c r="H355">
        <f t="shared" si="22"/>
        <v>1.5149251684459813E+23</v>
      </c>
    </row>
    <row r="356" spans="1:8">
      <c r="A356" s="14">
        <f t="shared" si="24"/>
        <v>14.74</v>
      </c>
      <c r="B356" s="17"/>
      <c r="C356" s="22">
        <v>350</v>
      </c>
      <c r="D356" s="19">
        <f t="shared" si="23"/>
        <v>1.1805916207174386E+21</v>
      </c>
      <c r="E356">
        <v>1</v>
      </c>
      <c r="F356">
        <v>10</v>
      </c>
      <c r="G356">
        <f t="shared" si="21"/>
        <v>0</v>
      </c>
      <c r="H356">
        <f t="shared" si="22"/>
        <v>1.7401920489375046E+23</v>
      </c>
    </row>
    <row r="357" spans="1:8">
      <c r="A357" s="14">
        <f t="shared" si="24"/>
        <v>14.74</v>
      </c>
      <c r="B357" s="17"/>
      <c r="C357" s="21">
        <v>351</v>
      </c>
      <c r="D357" s="19">
        <f t="shared" si="23"/>
        <v>1.3561436526414057E+21</v>
      </c>
      <c r="E357">
        <v>1</v>
      </c>
      <c r="F357">
        <v>10</v>
      </c>
      <c r="G357">
        <f t="shared" si="21"/>
        <v>0</v>
      </c>
      <c r="H357">
        <f t="shared" si="22"/>
        <v>1.9989557439934321E+23</v>
      </c>
    </row>
    <row r="358" spans="1:8">
      <c r="A358" s="14">
        <f t="shared" si="24"/>
        <v>14.74</v>
      </c>
      <c r="B358" s="17"/>
      <c r="C358" s="22">
        <v>352</v>
      </c>
      <c r="D358" s="19">
        <f t="shared" si="23"/>
        <v>1.5577999829288532E+21</v>
      </c>
      <c r="E358">
        <v>1</v>
      </c>
      <c r="F358">
        <v>10</v>
      </c>
      <c r="G358">
        <f t="shared" si="21"/>
        <v>0</v>
      </c>
      <c r="H358">
        <f t="shared" si="22"/>
        <v>2.2961971748371298E+23</v>
      </c>
    </row>
    <row r="359" spans="1:8">
      <c r="A359" s="14">
        <f t="shared" si="24"/>
        <v>14.74</v>
      </c>
      <c r="B359" s="17"/>
      <c r="C359" s="21">
        <v>353</v>
      </c>
      <c r="D359" s="19">
        <f t="shared" si="23"/>
        <v>1.7894422778047834E+21</v>
      </c>
      <c r="E359">
        <v>1</v>
      </c>
      <c r="F359">
        <v>10</v>
      </c>
      <c r="G359">
        <f t="shared" si="21"/>
        <v>0</v>
      </c>
      <c r="H359">
        <f t="shared" si="22"/>
        <v>2.6376379174842508E+23</v>
      </c>
    </row>
    <row r="360" spans="1:8">
      <c r="A360" s="14">
        <f t="shared" si="24"/>
        <v>14.74</v>
      </c>
      <c r="B360" s="17"/>
      <c r="C360" s="22">
        <v>354</v>
      </c>
      <c r="D360" s="19">
        <f t="shared" si="23"/>
        <v>2.0555294008765016E+21</v>
      </c>
      <c r="E360">
        <v>1</v>
      </c>
      <c r="F360">
        <v>10</v>
      </c>
      <c r="G360">
        <f t="shared" si="21"/>
        <v>0</v>
      </c>
      <c r="H360">
        <f t="shared" si="22"/>
        <v>3.0298503368919639E+23</v>
      </c>
    </row>
    <row r="361" spans="1:8">
      <c r="A361" s="14">
        <f t="shared" si="24"/>
        <v>14.74</v>
      </c>
      <c r="B361" s="17"/>
      <c r="C361" s="21">
        <v>355</v>
      </c>
      <c r="D361" s="19">
        <f t="shared" si="23"/>
        <v>2.3611832414348787E+21</v>
      </c>
      <c r="E361">
        <v>1</v>
      </c>
      <c r="F361">
        <v>10</v>
      </c>
      <c r="G361">
        <f t="shared" si="21"/>
        <v>0</v>
      </c>
      <c r="H361">
        <f t="shared" si="22"/>
        <v>3.4803840978750112E+23</v>
      </c>
    </row>
    <row r="362" spans="1:8">
      <c r="A362" s="14">
        <f t="shared" si="24"/>
        <v>14.74</v>
      </c>
      <c r="B362" s="17"/>
      <c r="C362" s="22">
        <v>356</v>
      </c>
      <c r="D362" s="19">
        <f t="shared" si="23"/>
        <v>2.7122873052828119E+21</v>
      </c>
      <c r="E362">
        <v>1</v>
      </c>
      <c r="F362">
        <v>10</v>
      </c>
      <c r="G362">
        <f t="shared" si="21"/>
        <v>0</v>
      </c>
      <c r="H362">
        <f t="shared" si="22"/>
        <v>3.9979114879868648E+23</v>
      </c>
    </row>
    <row r="363" spans="1:8">
      <c r="A363" s="14">
        <f t="shared" si="24"/>
        <v>14.74</v>
      </c>
      <c r="B363" s="17"/>
      <c r="C363" s="21">
        <v>357</v>
      </c>
      <c r="D363" s="19">
        <f t="shared" si="23"/>
        <v>3.1155999658577069E+21</v>
      </c>
      <c r="E363">
        <v>1</v>
      </c>
      <c r="F363">
        <v>10</v>
      </c>
      <c r="G363">
        <f t="shared" si="21"/>
        <v>0</v>
      </c>
      <c r="H363">
        <f t="shared" si="22"/>
        <v>4.5923943496742602E+23</v>
      </c>
    </row>
    <row r="364" spans="1:8">
      <c r="A364" s="14">
        <f t="shared" si="24"/>
        <v>14.74</v>
      </c>
      <c r="B364" s="17"/>
      <c r="C364" s="22">
        <v>358</v>
      </c>
      <c r="D364" s="19">
        <f t="shared" si="23"/>
        <v>3.5788845556095669E+21</v>
      </c>
      <c r="E364">
        <v>1</v>
      </c>
      <c r="F364">
        <v>10</v>
      </c>
      <c r="G364">
        <f t="shared" si="21"/>
        <v>0</v>
      </c>
      <c r="H364">
        <f t="shared" si="22"/>
        <v>5.2752758349685017E+23</v>
      </c>
    </row>
    <row r="365" spans="1:8">
      <c r="A365" s="14">
        <f t="shared" si="24"/>
        <v>14.74</v>
      </c>
      <c r="B365" s="17"/>
      <c r="C365" s="21">
        <v>359</v>
      </c>
      <c r="D365" s="19">
        <f t="shared" si="23"/>
        <v>4.1110588017530052E+21</v>
      </c>
      <c r="E365">
        <v>1</v>
      </c>
      <c r="F365">
        <v>10</v>
      </c>
      <c r="G365">
        <f t="shared" si="21"/>
        <v>0</v>
      </c>
      <c r="H365">
        <f t="shared" si="22"/>
        <v>6.0597006737839291E+23</v>
      </c>
    </row>
    <row r="366" spans="1:8">
      <c r="A366" s="14">
        <f t="shared" si="24"/>
        <v>14.74</v>
      </c>
      <c r="B366" s="17"/>
      <c r="C366" s="22">
        <v>360</v>
      </c>
      <c r="D366" s="19">
        <f t="shared" si="23"/>
        <v>4.7223664828697585E+21</v>
      </c>
      <c r="E366">
        <v>1</v>
      </c>
      <c r="F366">
        <v>10</v>
      </c>
      <c r="G366">
        <f t="shared" si="21"/>
        <v>0</v>
      </c>
      <c r="H366">
        <f t="shared" si="22"/>
        <v>6.9607681957500237E+23</v>
      </c>
    </row>
    <row r="367" spans="1:8">
      <c r="A367" s="14">
        <f t="shared" si="24"/>
        <v>14.74</v>
      </c>
      <c r="B367" s="17"/>
      <c r="C367" s="21">
        <v>361</v>
      </c>
      <c r="D367" s="19">
        <f t="shared" si="23"/>
        <v>5.4245746105656269E+21</v>
      </c>
      <c r="E367">
        <v>1</v>
      </c>
      <c r="F367">
        <v>10</v>
      </c>
      <c r="G367">
        <f t="shared" si="21"/>
        <v>0</v>
      </c>
      <c r="H367">
        <f t="shared" si="22"/>
        <v>7.9958229759737336E+23</v>
      </c>
    </row>
    <row r="368" spans="1:8">
      <c r="A368" s="14">
        <f t="shared" si="24"/>
        <v>14.74</v>
      </c>
      <c r="B368" s="17"/>
      <c r="C368" s="22">
        <v>362</v>
      </c>
      <c r="D368" s="19">
        <f t="shared" si="23"/>
        <v>6.231199931715417E+21</v>
      </c>
      <c r="E368">
        <v>1</v>
      </c>
      <c r="F368">
        <v>10</v>
      </c>
      <c r="G368">
        <f t="shared" si="21"/>
        <v>0</v>
      </c>
      <c r="H368">
        <f t="shared" si="22"/>
        <v>9.1847886993485244E+23</v>
      </c>
    </row>
    <row r="369" spans="1:8">
      <c r="A369" s="14">
        <f t="shared" si="24"/>
        <v>14.74</v>
      </c>
      <c r="B369" s="17"/>
      <c r="C369" s="21">
        <v>363</v>
      </c>
      <c r="D369" s="19">
        <f t="shared" si="23"/>
        <v>7.1577691112191369E+21</v>
      </c>
      <c r="E369">
        <v>1</v>
      </c>
      <c r="F369">
        <v>10</v>
      </c>
      <c r="G369">
        <f t="shared" si="21"/>
        <v>0</v>
      </c>
      <c r="H369">
        <f t="shared" si="22"/>
        <v>1.0550551669937007E+24</v>
      </c>
    </row>
    <row r="370" spans="1:8">
      <c r="A370" s="14">
        <f t="shared" si="24"/>
        <v>14.74</v>
      </c>
      <c r="B370" s="17"/>
      <c r="C370" s="22">
        <v>364</v>
      </c>
      <c r="D370" s="19">
        <f t="shared" si="23"/>
        <v>8.2221176035060126E+21</v>
      </c>
      <c r="E370">
        <v>1</v>
      </c>
      <c r="F370">
        <v>10</v>
      </c>
      <c r="G370">
        <f t="shared" si="21"/>
        <v>0</v>
      </c>
      <c r="H370">
        <f t="shared" si="22"/>
        <v>1.2119401347567861E+24</v>
      </c>
    </row>
    <row r="371" spans="1:8">
      <c r="A371" s="14">
        <f t="shared" si="24"/>
        <v>14.74</v>
      </c>
      <c r="B371" s="17"/>
      <c r="C371" s="21">
        <v>365</v>
      </c>
      <c r="D371" s="19">
        <f t="shared" si="23"/>
        <v>9.4447329657395211E+21</v>
      </c>
      <c r="E371">
        <v>1</v>
      </c>
      <c r="F371">
        <v>10</v>
      </c>
      <c r="G371">
        <f t="shared" si="21"/>
        <v>0</v>
      </c>
      <c r="H371">
        <f t="shared" si="22"/>
        <v>1.3921536391500056E+24</v>
      </c>
    </row>
    <row r="372" spans="1:8">
      <c r="A372" s="14">
        <f t="shared" si="24"/>
        <v>14.74</v>
      </c>
      <c r="B372" s="17"/>
      <c r="C372" s="22">
        <v>366</v>
      </c>
      <c r="D372" s="19">
        <f t="shared" si="23"/>
        <v>1.0849149221131256E+22</v>
      </c>
      <c r="E372">
        <v>1</v>
      </c>
      <c r="F372">
        <v>10</v>
      </c>
      <c r="G372">
        <f t="shared" si="21"/>
        <v>0</v>
      </c>
      <c r="H372">
        <f t="shared" si="22"/>
        <v>1.5991645951947473E+24</v>
      </c>
    </row>
    <row r="373" spans="1:8">
      <c r="A373" s="14">
        <f t="shared" si="24"/>
        <v>14.74</v>
      </c>
      <c r="B373" s="17"/>
      <c r="C373" s="21">
        <v>367</v>
      </c>
      <c r="D373" s="19">
        <f t="shared" si="23"/>
        <v>1.2462399863430836E+22</v>
      </c>
      <c r="E373">
        <v>1</v>
      </c>
      <c r="F373">
        <v>10</v>
      </c>
      <c r="G373">
        <f t="shared" si="21"/>
        <v>0</v>
      </c>
      <c r="H373">
        <f t="shared" si="22"/>
        <v>1.8369577398697052E+24</v>
      </c>
    </row>
    <row r="374" spans="1:8">
      <c r="A374" s="14">
        <f t="shared" si="24"/>
        <v>14.74</v>
      </c>
      <c r="B374" s="17"/>
      <c r="C374" s="22">
        <v>368</v>
      </c>
      <c r="D374" s="19">
        <f t="shared" si="23"/>
        <v>1.4315538222438278E+22</v>
      </c>
      <c r="E374">
        <v>1</v>
      </c>
      <c r="F374">
        <v>10</v>
      </c>
      <c r="G374">
        <f t="shared" si="21"/>
        <v>0</v>
      </c>
      <c r="H374">
        <f t="shared" si="22"/>
        <v>2.1101103339874023E+24</v>
      </c>
    </row>
    <row r="375" spans="1:8">
      <c r="A375" s="14">
        <f t="shared" si="24"/>
        <v>14.74</v>
      </c>
      <c r="B375" s="17"/>
      <c r="C375" s="21">
        <v>369</v>
      </c>
      <c r="D375" s="19">
        <f t="shared" si="23"/>
        <v>1.6444235207012029E+22</v>
      </c>
      <c r="E375">
        <v>1</v>
      </c>
      <c r="F375">
        <v>10</v>
      </c>
      <c r="G375">
        <f t="shared" si="21"/>
        <v>0</v>
      </c>
      <c r="H375">
        <f t="shared" si="22"/>
        <v>2.4238802695135733E+24</v>
      </c>
    </row>
    <row r="376" spans="1:8">
      <c r="A376" s="14">
        <f t="shared" si="24"/>
        <v>14.74</v>
      </c>
      <c r="B376" s="17"/>
      <c r="C376" s="22">
        <v>370</v>
      </c>
      <c r="D376" s="19">
        <f t="shared" si="23"/>
        <v>1.8889465931479046E+22</v>
      </c>
      <c r="E376">
        <v>1</v>
      </c>
      <c r="F376">
        <v>10</v>
      </c>
      <c r="G376">
        <f t="shared" si="21"/>
        <v>0</v>
      </c>
      <c r="H376">
        <f t="shared" si="22"/>
        <v>2.7843072783000116E+24</v>
      </c>
    </row>
    <row r="377" spans="1:8">
      <c r="A377" s="14">
        <f t="shared" si="24"/>
        <v>14.74</v>
      </c>
      <c r="B377" s="17"/>
      <c r="C377" s="21">
        <v>371</v>
      </c>
      <c r="D377" s="19">
        <f t="shared" si="23"/>
        <v>2.169829844226252E+22</v>
      </c>
      <c r="E377">
        <v>1</v>
      </c>
      <c r="F377">
        <v>10</v>
      </c>
      <c r="G377">
        <f t="shared" si="21"/>
        <v>0</v>
      </c>
      <c r="H377">
        <f t="shared" si="22"/>
        <v>3.1983291903894956E+24</v>
      </c>
    </row>
    <row r="378" spans="1:8">
      <c r="A378" s="14">
        <f t="shared" si="24"/>
        <v>14.74</v>
      </c>
      <c r="B378" s="17"/>
      <c r="C378" s="22">
        <v>372</v>
      </c>
      <c r="D378" s="19">
        <f t="shared" si="23"/>
        <v>2.4924799726861685E+22</v>
      </c>
      <c r="E378">
        <v>1</v>
      </c>
      <c r="F378">
        <v>10</v>
      </c>
      <c r="G378">
        <f t="shared" si="21"/>
        <v>0</v>
      </c>
      <c r="H378">
        <f t="shared" si="22"/>
        <v>3.6739154797394125E+24</v>
      </c>
    </row>
    <row r="379" spans="1:8">
      <c r="A379" s="14">
        <f t="shared" si="24"/>
        <v>14.74</v>
      </c>
      <c r="B379" s="17"/>
      <c r="C379" s="21">
        <v>373</v>
      </c>
      <c r="D379" s="19">
        <f t="shared" si="23"/>
        <v>2.8631076444876564E+22</v>
      </c>
      <c r="E379">
        <v>1</v>
      </c>
      <c r="F379">
        <v>10</v>
      </c>
      <c r="G379">
        <f t="shared" si="21"/>
        <v>0</v>
      </c>
      <c r="H379">
        <f t="shared" si="22"/>
        <v>4.2202206679748056E+24</v>
      </c>
    </row>
    <row r="380" spans="1:8">
      <c r="A380" s="14">
        <f t="shared" si="24"/>
        <v>14.74</v>
      </c>
      <c r="B380" s="17"/>
      <c r="C380" s="22">
        <v>374</v>
      </c>
      <c r="D380" s="19">
        <f t="shared" si="23"/>
        <v>3.2888470414024067E+22</v>
      </c>
      <c r="E380">
        <v>1</v>
      </c>
      <c r="F380">
        <v>10</v>
      </c>
      <c r="G380">
        <f t="shared" si="21"/>
        <v>0</v>
      </c>
      <c r="H380">
        <f t="shared" si="22"/>
        <v>4.8477605390271476E+24</v>
      </c>
    </row>
    <row r="381" spans="1:8">
      <c r="A381" s="14">
        <f t="shared" si="24"/>
        <v>14.74</v>
      </c>
      <c r="B381" s="17"/>
      <c r="C381" s="21">
        <v>375</v>
      </c>
      <c r="D381" s="19">
        <f t="shared" si="23"/>
        <v>3.7778931862958118E+22</v>
      </c>
      <c r="E381">
        <v>1</v>
      </c>
      <c r="F381">
        <v>10</v>
      </c>
      <c r="G381">
        <f t="shared" si="21"/>
        <v>0</v>
      </c>
      <c r="H381">
        <f t="shared" si="22"/>
        <v>5.5686145566000265E+24</v>
      </c>
    </row>
    <row r="382" spans="1:8">
      <c r="A382" s="14">
        <f t="shared" si="24"/>
        <v>14.74</v>
      </c>
      <c r="B382" s="17"/>
      <c r="C382" s="22">
        <v>376</v>
      </c>
      <c r="D382" s="19">
        <f t="shared" si="23"/>
        <v>4.3396596884525048E+22</v>
      </c>
      <c r="E382">
        <v>1</v>
      </c>
      <c r="F382">
        <v>10</v>
      </c>
      <c r="G382">
        <f t="shared" si="21"/>
        <v>0</v>
      </c>
      <c r="H382">
        <f t="shared" si="22"/>
        <v>6.3966583807789923E+24</v>
      </c>
    </row>
    <row r="383" spans="1:8">
      <c r="A383" s="14">
        <f t="shared" si="24"/>
        <v>14.74</v>
      </c>
      <c r="B383" s="17"/>
      <c r="C383" s="21">
        <v>377</v>
      </c>
      <c r="D383" s="19">
        <f t="shared" si="23"/>
        <v>4.9849599453723403E+22</v>
      </c>
      <c r="E383">
        <v>1</v>
      </c>
      <c r="F383">
        <v>10</v>
      </c>
      <c r="G383">
        <f t="shared" si="21"/>
        <v>0</v>
      </c>
      <c r="H383">
        <f t="shared" si="22"/>
        <v>7.3478309594788303E+24</v>
      </c>
    </row>
    <row r="384" spans="1:8">
      <c r="A384" s="14">
        <f t="shared" si="24"/>
        <v>14.74</v>
      </c>
      <c r="B384" s="17"/>
      <c r="C384" s="22">
        <v>378</v>
      </c>
      <c r="D384" s="19">
        <f t="shared" si="23"/>
        <v>5.7262152889753145E+22</v>
      </c>
      <c r="E384">
        <v>1</v>
      </c>
      <c r="F384">
        <v>10</v>
      </c>
      <c r="G384">
        <f t="shared" si="21"/>
        <v>0</v>
      </c>
      <c r="H384">
        <f t="shared" si="22"/>
        <v>8.4404413359496134E+24</v>
      </c>
    </row>
    <row r="385" spans="1:8">
      <c r="A385" s="14">
        <f t="shared" si="24"/>
        <v>14.74</v>
      </c>
      <c r="B385" s="17"/>
      <c r="C385" s="21">
        <v>379</v>
      </c>
      <c r="D385" s="19">
        <f t="shared" si="23"/>
        <v>6.5776940828048159E+22</v>
      </c>
      <c r="E385">
        <v>1</v>
      </c>
      <c r="F385">
        <v>10</v>
      </c>
      <c r="G385">
        <f t="shared" si="21"/>
        <v>0</v>
      </c>
      <c r="H385">
        <f t="shared" si="22"/>
        <v>9.6955210780542995E+24</v>
      </c>
    </row>
    <row r="386" spans="1:8">
      <c r="A386" s="14">
        <f t="shared" si="24"/>
        <v>14.74</v>
      </c>
      <c r="B386" s="17"/>
      <c r="C386" s="22">
        <v>380</v>
      </c>
      <c r="D386" s="19">
        <f t="shared" si="23"/>
        <v>7.5557863725916236E+22</v>
      </c>
      <c r="E386">
        <v>1</v>
      </c>
      <c r="F386">
        <v>10</v>
      </c>
      <c r="G386">
        <f t="shared" si="21"/>
        <v>0</v>
      </c>
      <c r="H386">
        <f t="shared" si="22"/>
        <v>1.1137229113200053E+25</v>
      </c>
    </row>
    <row r="387" spans="1:8">
      <c r="A387" s="14">
        <f t="shared" si="24"/>
        <v>14.74</v>
      </c>
      <c r="B387" s="17"/>
      <c r="C387" s="21">
        <v>381</v>
      </c>
      <c r="D387" s="19">
        <f t="shared" si="23"/>
        <v>8.679319376905013E+22</v>
      </c>
      <c r="E387">
        <v>1</v>
      </c>
      <c r="F387">
        <v>10</v>
      </c>
      <c r="G387">
        <f t="shared" si="21"/>
        <v>0</v>
      </c>
      <c r="H387">
        <f t="shared" si="22"/>
        <v>1.2793316761557989E+25</v>
      </c>
    </row>
    <row r="388" spans="1:8">
      <c r="A388" s="14">
        <f t="shared" si="24"/>
        <v>14.74</v>
      </c>
      <c r="B388" s="17"/>
      <c r="C388" s="22">
        <v>382</v>
      </c>
      <c r="D388" s="19">
        <f t="shared" si="23"/>
        <v>9.9699198907446806E+22</v>
      </c>
      <c r="E388">
        <v>1</v>
      </c>
      <c r="F388">
        <v>10</v>
      </c>
      <c r="G388">
        <f t="shared" si="21"/>
        <v>0</v>
      </c>
      <c r="H388">
        <f t="shared" si="22"/>
        <v>1.4695661918957661E+25</v>
      </c>
    </row>
    <row r="389" spans="1:8">
      <c r="A389" s="14">
        <f t="shared" si="24"/>
        <v>14.74</v>
      </c>
      <c r="B389" s="17"/>
      <c r="C389" s="21">
        <v>383</v>
      </c>
      <c r="D389" s="19">
        <f t="shared" si="23"/>
        <v>1.1452430577950634E+23</v>
      </c>
      <c r="E389">
        <v>1</v>
      </c>
      <c r="F389">
        <v>10</v>
      </c>
      <c r="G389">
        <f t="shared" si="21"/>
        <v>0</v>
      </c>
      <c r="H389">
        <f t="shared" si="22"/>
        <v>1.6880882671899235E+25</v>
      </c>
    </row>
    <row r="390" spans="1:8">
      <c r="A390" s="14">
        <f t="shared" si="24"/>
        <v>14.74</v>
      </c>
      <c r="B390" s="17"/>
      <c r="C390" s="22">
        <v>384</v>
      </c>
      <c r="D390" s="19">
        <f t="shared" si="23"/>
        <v>1.3155388165609637E+23</v>
      </c>
      <c r="E390">
        <v>1</v>
      </c>
      <c r="F390">
        <v>10</v>
      </c>
      <c r="G390">
        <f t="shared" si="21"/>
        <v>0</v>
      </c>
      <c r="H390">
        <f t="shared" si="22"/>
        <v>1.9391042156108607E+25</v>
      </c>
    </row>
    <row r="391" spans="1:8">
      <c r="A391" s="14">
        <f t="shared" si="24"/>
        <v>14.74</v>
      </c>
      <c r="B391" s="17"/>
      <c r="C391" s="21">
        <v>385</v>
      </c>
      <c r="D391" s="19">
        <f t="shared" si="23"/>
        <v>1.5111572745183254E+23</v>
      </c>
      <c r="E391">
        <v>1</v>
      </c>
      <c r="F391">
        <v>10</v>
      </c>
      <c r="G391">
        <f t="shared" ref="G391:G454" si="25">B391*D391</f>
        <v>0</v>
      </c>
      <c r="H391">
        <f t="shared" ref="H391:H454" si="26">F391*D391*A391</f>
        <v>2.2274458226400115E+25</v>
      </c>
    </row>
    <row r="392" spans="1:8">
      <c r="A392" s="14">
        <f t="shared" si="24"/>
        <v>14.74</v>
      </c>
      <c r="B392" s="17"/>
      <c r="C392" s="22">
        <v>386</v>
      </c>
      <c r="D392" s="19">
        <f t="shared" ref="D392:D455" si="27">POWER($D$1,C392)</f>
        <v>1.7358638753810033E+23</v>
      </c>
      <c r="E392">
        <v>1</v>
      </c>
      <c r="F392">
        <v>10</v>
      </c>
      <c r="G392">
        <f t="shared" si="25"/>
        <v>0</v>
      </c>
      <c r="H392">
        <f t="shared" si="26"/>
        <v>2.5586633523115986E+25</v>
      </c>
    </row>
    <row r="393" spans="1:8">
      <c r="A393" s="14">
        <f t="shared" si="24"/>
        <v>14.74</v>
      </c>
      <c r="B393" s="17"/>
      <c r="C393" s="21">
        <v>387</v>
      </c>
      <c r="D393" s="19">
        <f t="shared" si="27"/>
        <v>1.9939839781489368E+23</v>
      </c>
      <c r="E393">
        <v>1</v>
      </c>
      <c r="F393">
        <v>10</v>
      </c>
      <c r="G393">
        <f t="shared" si="25"/>
        <v>0</v>
      </c>
      <c r="H393">
        <f t="shared" si="26"/>
        <v>2.939132383791533E+25</v>
      </c>
    </row>
    <row r="394" spans="1:8">
      <c r="A394" s="14">
        <f t="shared" si="24"/>
        <v>14.74</v>
      </c>
      <c r="B394" s="17"/>
      <c r="C394" s="22">
        <v>388</v>
      </c>
      <c r="D394" s="19">
        <f t="shared" si="27"/>
        <v>2.2904861155901278E+23</v>
      </c>
      <c r="E394">
        <v>1</v>
      </c>
      <c r="F394">
        <v>10</v>
      </c>
      <c r="G394">
        <f t="shared" si="25"/>
        <v>0</v>
      </c>
      <c r="H394">
        <f t="shared" si="26"/>
        <v>3.3761765343798488E+25</v>
      </c>
    </row>
    <row r="395" spans="1:8">
      <c r="A395" s="14">
        <f t="shared" si="24"/>
        <v>14.74</v>
      </c>
      <c r="B395" s="17"/>
      <c r="C395" s="21">
        <v>389</v>
      </c>
      <c r="D395" s="19">
        <f t="shared" si="27"/>
        <v>2.6310776331219284E+23</v>
      </c>
      <c r="E395">
        <v>1</v>
      </c>
      <c r="F395">
        <v>10</v>
      </c>
      <c r="G395">
        <f t="shared" si="25"/>
        <v>0</v>
      </c>
      <c r="H395">
        <f t="shared" si="26"/>
        <v>3.8782084312217232E+25</v>
      </c>
    </row>
    <row r="396" spans="1:8">
      <c r="A396" s="14">
        <f t="shared" si="24"/>
        <v>14.74</v>
      </c>
      <c r="B396" s="17"/>
      <c r="C396" s="22">
        <v>390</v>
      </c>
      <c r="D396" s="19">
        <f t="shared" si="27"/>
        <v>3.0223145490366515E+23</v>
      </c>
      <c r="E396">
        <v>1</v>
      </c>
      <c r="F396">
        <v>10</v>
      </c>
      <c r="G396">
        <f t="shared" si="25"/>
        <v>0</v>
      </c>
      <c r="H396">
        <f t="shared" si="26"/>
        <v>4.4548916452800238E+25</v>
      </c>
    </row>
    <row r="397" spans="1:8">
      <c r="A397" s="14">
        <f t="shared" si="24"/>
        <v>14.74</v>
      </c>
      <c r="B397" s="17"/>
      <c r="C397" s="21">
        <v>391</v>
      </c>
      <c r="D397" s="19">
        <f t="shared" si="27"/>
        <v>3.4717277507620079E+23</v>
      </c>
      <c r="E397">
        <v>1</v>
      </c>
      <c r="F397">
        <v>10</v>
      </c>
      <c r="G397">
        <f t="shared" si="25"/>
        <v>0</v>
      </c>
      <c r="H397">
        <f t="shared" si="26"/>
        <v>5.1173267046231998E+25</v>
      </c>
    </row>
    <row r="398" spans="1:8">
      <c r="A398" s="14">
        <f t="shared" si="24"/>
        <v>14.74</v>
      </c>
      <c r="B398" s="17"/>
      <c r="C398" s="22">
        <v>392</v>
      </c>
      <c r="D398" s="19">
        <f t="shared" si="27"/>
        <v>3.9879679562978749E+23</v>
      </c>
      <c r="E398">
        <v>1</v>
      </c>
      <c r="F398">
        <v>10</v>
      </c>
      <c r="G398">
        <f t="shared" si="25"/>
        <v>0</v>
      </c>
      <c r="H398">
        <f t="shared" si="26"/>
        <v>5.8782647675830677E+25</v>
      </c>
    </row>
    <row r="399" spans="1:8">
      <c r="A399" s="14">
        <f t="shared" si="24"/>
        <v>14.74</v>
      </c>
      <c r="B399" s="17"/>
      <c r="C399" s="21">
        <v>393</v>
      </c>
      <c r="D399" s="19">
        <f t="shared" si="27"/>
        <v>4.580972231180257E+23</v>
      </c>
      <c r="E399">
        <v>1</v>
      </c>
      <c r="F399">
        <v>10</v>
      </c>
      <c r="G399">
        <f t="shared" si="25"/>
        <v>0</v>
      </c>
      <c r="H399">
        <f t="shared" si="26"/>
        <v>6.7523530687596993E+25</v>
      </c>
    </row>
    <row r="400" spans="1:8">
      <c r="A400" s="14">
        <f t="shared" si="24"/>
        <v>14.74</v>
      </c>
      <c r="B400" s="17"/>
      <c r="C400" s="22">
        <v>394</v>
      </c>
      <c r="D400" s="19">
        <f t="shared" si="27"/>
        <v>5.2621552662438588E+23</v>
      </c>
      <c r="E400">
        <v>1</v>
      </c>
      <c r="F400">
        <v>10</v>
      </c>
      <c r="G400">
        <f t="shared" si="25"/>
        <v>0</v>
      </c>
      <c r="H400">
        <f t="shared" si="26"/>
        <v>7.7564168624434482E+25</v>
      </c>
    </row>
    <row r="401" spans="1:8">
      <c r="A401" s="14">
        <f t="shared" si="24"/>
        <v>14.74</v>
      </c>
      <c r="B401" s="17"/>
      <c r="C401" s="21">
        <v>395</v>
      </c>
      <c r="D401" s="19">
        <f t="shared" si="27"/>
        <v>6.0446290980733056E+23</v>
      </c>
      <c r="E401">
        <v>1</v>
      </c>
      <c r="F401">
        <v>10</v>
      </c>
      <c r="G401">
        <f t="shared" si="25"/>
        <v>0</v>
      </c>
      <c r="H401">
        <f t="shared" si="26"/>
        <v>8.9097832905600527E+25</v>
      </c>
    </row>
    <row r="402" spans="1:8">
      <c r="A402" s="14">
        <f t="shared" si="24"/>
        <v>14.74</v>
      </c>
      <c r="B402" s="17"/>
      <c r="C402" s="22">
        <v>396</v>
      </c>
      <c r="D402" s="19">
        <f t="shared" si="27"/>
        <v>6.9434555015240171E+23</v>
      </c>
      <c r="E402">
        <v>1</v>
      </c>
      <c r="F402">
        <v>10</v>
      </c>
      <c r="G402">
        <f t="shared" si="25"/>
        <v>0</v>
      </c>
      <c r="H402">
        <f t="shared" si="26"/>
        <v>1.0234653409246401E+26</v>
      </c>
    </row>
    <row r="403" spans="1:8">
      <c r="A403" s="14">
        <f t="shared" si="24"/>
        <v>14.74</v>
      </c>
      <c r="B403" s="17"/>
      <c r="C403" s="21">
        <v>397</v>
      </c>
      <c r="D403" s="19">
        <f t="shared" si="27"/>
        <v>7.9759359125957512E+23</v>
      </c>
      <c r="E403">
        <v>1</v>
      </c>
      <c r="F403">
        <v>10</v>
      </c>
      <c r="G403">
        <f t="shared" si="25"/>
        <v>0</v>
      </c>
      <c r="H403">
        <f t="shared" si="26"/>
        <v>1.1756529535166137E+26</v>
      </c>
    </row>
    <row r="404" spans="1:8">
      <c r="A404" s="14">
        <f t="shared" si="24"/>
        <v>14.74</v>
      </c>
      <c r="B404" s="17"/>
      <c r="C404" s="22">
        <v>398</v>
      </c>
      <c r="D404" s="19">
        <f t="shared" si="27"/>
        <v>9.1619444623605154E+23</v>
      </c>
      <c r="E404">
        <v>1</v>
      </c>
      <c r="F404">
        <v>10</v>
      </c>
      <c r="G404">
        <f t="shared" si="25"/>
        <v>0</v>
      </c>
      <c r="H404">
        <f t="shared" si="26"/>
        <v>1.3504706137519399E+26</v>
      </c>
    </row>
    <row r="405" spans="1:8">
      <c r="A405" s="14">
        <f t="shared" si="24"/>
        <v>14.74</v>
      </c>
      <c r="B405" s="17"/>
      <c r="C405" s="21">
        <v>399</v>
      </c>
      <c r="D405" s="19">
        <f t="shared" si="27"/>
        <v>1.0524310532487719E+24</v>
      </c>
      <c r="E405">
        <v>1</v>
      </c>
      <c r="F405">
        <v>10</v>
      </c>
      <c r="G405">
        <f t="shared" si="25"/>
        <v>0</v>
      </c>
      <c r="H405">
        <f t="shared" si="26"/>
        <v>1.5512833724886896E+26</v>
      </c>
    </row>
    <row r="406" spans="1:8">
      <c r="A406" s="14">
        <f t="shared" ref="A406:A469" si="28">IF(B406&gt;0,A405+B406,A405)</f>
        <v>14.74</v>
      </c>
      <c r="B406" s="17"/>
      <c r="C406" s="22">
        <v>400</v>
      </c>
      <c r="D406" s="19">
        <f t="shared" si="27"/>
        <v>1.2089258196146617E+24</v>
      </c>
      <c r="E406">
        <v>1</v>
      </c>
      <c r="F406">
        <v>10</v>
      </c>
      <c r="G406">
        <f t="shared" si="25"/>
        <v>0</v>
      </c>
      <c r="H406">
        <f t="shared" si="26"/>
        <v>1.7819566581120112E+26</v>
      </c>
    </row>
    <row r="407" spans="1:8">
      <c r="A407" s="14">
        <f t="shared" si="28"/>
        <v>14.74</v>
      </c>
      <c r="B407" s="17"/>
      <c r="C407" s="21">
        <v>401</v>
      </c>
      <c r="D407" s="19">
        <f t="shared" si="27"/>
        <v>1.3886911003048042E+24</v>
      </c>
      <c r="E407">
        <v>1</v>
      </c>
      <c r="F407">
        <v>10</v>
      </c>
      <c r="G407">
        <f t="shared" si="25"/>
        <v>0</v>
      </c>
      <c r="H407">
        <f t="shared" si="26"/>
        <v>2.0469306818492813E+26</v>
      </c>
    </row>
    <row r="408" spans="1:8">
      <c r="A408" s="14">
        <f t="shared" si="28"/>
        <v>14.74</v>
      </c>
      <c r="B408" s="17"/>
      <c r="C408" s="22">
        <v>402</v>
      </c>
      <c r="D408" s="19">
        <f t="shared" si="27"/>
        <v>1.5951871825191511E+24</v>
      </c>
      <c r="E408">
        <v>1</v>
      </c>
      <c r="F408">
        <v>10</v>
      </c>
      <c r="G408">
        <f t="shared" si="25"/>
        <v>0</v>
      </c>
      <c r="H408">
        <f t="shared" si="26"/>
        <v>2.3513059070332288E+26</v>
      </c>
    </row>
    <row r="409" spans="1:8">
      <c r="A409" s="14">
        <f t="shared" si="28"/>
        <v>14.74</v>
      </c>
      <c r="B409" s="17"/>
      <c r="C409" s="21">
        <v>403</v>
      </c>
      <c r="D409" s="19">
        <f t="shared" si="27"/>
        <v>1.8323888924721041E+24</v>
      </c>
      <c r="E409">
        <v>1</v>
      </c>
      <c r="F409">
        <v>10</v>
      </c>
      <c r="G409">
        <f t="shared" si="25"/>
        <v>0</v>
      </c>
      <c r="H409">
        <f t="shared" si="26"/>
        <v>2.7009412275038814E+26</v>
      </c>
    </row>
    <row r="410" spans="1:8">
      <c r="A410" s="14">
        <f t="shared" si="28"/>
        <v>14.74</v>
      </c>
      <c r="B410" s="17"/>
      <c r="C410" s="22">
        <v>404</v>
      </c>
      <c r="D410" s="19">
        <f t="shared" si="27"/>
        <v>2.1048621064975449E+24</v>
      </c>
      <c r="E410">
        <v>1</v>
      </c>
      <c r="F410">
        <v>10</v>
      </c>
      <c r="G410">
        <f t="shared" si="25"/>
        <v>0</v>
      </c>
      <c r="H410">
        <f t="shared" si="26"/>
        <v>3.1025667449773806E+26</v>
      </c>
    </row>
    <row r="411" spans="1:8">
      <c r="A411" s="14">
        <f t="shared" si="28"/>
        <v>14.74</v>
      </c>
      <c r="B411" s="17"/>
      <c r="C411" s="21">
        <v>405</v>
      </c>
      <c r="D411" s="19">
        <f t="shared" si="27"/>
        <v>2.4178516392293233E+24</v>
      </c>
      <c r="E411">
        <v>1</v>
      </c>
      <c r="F411">
        <v>10</v>
      </c>
      <c r="G411">
        <f t="shared" si="25"/>
        <v>0</v>
      </c>
      <c r="H411">
        <f t="shared" si="26"/>
        <v>3.5639133162240225E+26</v>
      </c>
    </row>
    <row r="412" spans="1:8">
      <c r="A412" s="14">
        <f t="shared" si="28"/>
        <v>14.74</v>
      </c>
      <c r="B412" s="17"/>
      <c r="C412" s="22">
        <v>406</v>
      </c>
      <c r="D412" s="19">
        <f t="shared" si="27"/>
        <v>2.777382200609609E+24</v>
      </c>
      <c r="E412">
        <v>1</v>
      </c>
      <c r="F412">
        <v>10</v>
      </c>
      <c r="G412">
        <f t="shared" si="25"/>
        <v>0</v>
      </c>
      <c r="H412">
        <f t="shared" si="26"/>
        <v>4.0938613636985633E+26</v>
      </c>
    </row>
    <row r="413" spans="1:8">
      <c r="A413" s="14">
        <f t="shared" si="28"/>
        <v>14.74</v>
      </c>
      <c r="B413" s="17"/>
      <c r="C413" s="21">
        <v>407</v>
      </c>
      <c r="D413" s="19">
        <f t="shared" si="27"/>
        <v>3.1903743650383032E+24</v>
      </c>
      <c r="E413">
        <v>1</v>
      </c>
      <c r="F413">
        <v>10</v>
      </c>
      <c r="G413">
        <f t="shared" si="25"/>
        <v>0</v>
      </c>
      <c r="H413">
        <f t="shared" si="26"/>
        <v>4.7026118140664589E+26</v>
      </c>
    </row>
    <row r="414" spans="1:8">
      <c r="A414" s="14">
        <f t="shared" si="28"/>
        <v>14.74</v>
      </c>
      <c r="B414" s="17"/>
      <c r="C414" s="22">
        <v>408</v>
      </c>
      <c r="D414" s="19">
        <f t="shared" si="27"/>
        <v>3.6647777849442088E+24</v>
      </c>
      <c r="E414">
        <v>1</v>
      </c>
      <c r="F414">
        <v>10</v>
      </c>
      <c r="G414">
        <f t="shared" si="25"/>
        <v>0</v>
      </c>
      <c r="H414">
        <f t="shared" si="26"/>
        <v>5.4018824550077643E+26</v>
      </c>
    </row>
    <row r="415" spans="1:8">
      <c r="A415" s="14">
        <f t="shared" si="28"/>
        <v>14.74</v>
      </c>
      <c r="B415" s="17"/>
      <c r="C415" s="21">
        <v>409</v>
      </c>
      <c r="D415" s="19">
        <f t="shared" si="27"/>
        <v>4.2097242129950913E+24</v>
      </c>
      <c r="E415">
        <v>1</v>
      </c>
      <c r="F415">
        <v>10</v>
      </c>
      <c r="G415">
        <f t="shared" si="25"/>
        <v>0</v>
      </c>
      <c r="H415">
        <f t="shared" si="26"/>
        <v>6.205133489954764E+26</v>
      </c>
    </row>
    <row r="416" spans="1:8">
      <c r="A416" s="14">
        <f t="shared" si="28"/>
        <v>14.74</v>
      </c>
      <c r="B416" s="17"/>
      <c r="C416" s="22">
        <v>410</v>
      </c>
      <c r="D416" s="19">
        <f t="shared" si="27"/>
        <v>4.8357032784586488E+24</v>
      </c>
      <c r="E416">
        <v>1</v>
      </c>
      <c r="F416">
        <v>10</v>
      </c>
      <c r="G416">
        <f t="shared" si="25"/>
        <v>0</v>
      </c>
      <c r="H416">
        <f t="shared" si="26"/>
        <v>7.1278266324480491E+26</v>
      </c>
    </row>
    <row r="417" spans="1:8">
      <c r="A417" s="14">
        <f t="shared" si="28"/>
        <v>14.74</v>
      </c>
      <c r="B417" s="17"/>
      <c r="C417" s="21">
        <v>411</v>
      </c>
      <c r="D417" s="19">
        <f t="shared" si="27"/>
        <v>5.5547644012192191E+24</v>
      </c>
      <c r="E417">
        <v>1</v>
      </c>
      <c r="F417">
        <v>10</v>
      </c>
      <c r="G417">
        <f t="shared" si="25"/>
        <v>0</v>
      </c>
      <c r="H417">
        <f t="shared" si="26"/>
        <v>8.187722727397128E+26</v>
      </c>
    </row>
    <row r="418" spans="1:8">
      <c r="A418" s="14">
        <f t="shared" si="28"/>
        <v>14.74</v>
      </c>
      <c r="B418" s="17"/>
      <c r="C418" s="22">
        <v>412</v>
      </c>
      <c r="D418" s="19">
        <f t="shared" si="27"/>
        <v>6.3807487300766085E+24</v>
      </c>
      <c r="E418">
        <v>1</v>
      </c>
      <c r="F418">
        <v>10</v>
      </c>
      <c r="G418">
        <f t="shared" si="25"/>
        <v>0</v>
      </c>
      <c r="H418">
        <f t="shared" si="26"/>
        <v>9.4052236281329206E+26</v>
      </c>
    </row>
    <row r="419" spans="1:8">
      <c r="A419" s="14">
        <f t="shared" si="28"/>
        <v>14.74</v>
      </c>
      <c r="B419" s="17"/>
      <c r="C419" s="21">
        <v>413</v>
      </c>
      <c r="D419" s="19">
        <f t="shared" si="27"/>
        <v>7.3295555698884209E+24</v>
      </c>
      <c r="E419">
        <v>1</v>
      </c>
      <c r="F419">
        <v>10</v>
      </c>
      <c r="G419">
        <f t="shared" si="25"/>
        <v>0</v>
      </c>
      <c r="H419">
        <f t="shared" si="26"/>
        <v>1.0803764910015533E+27</v>
      </c>
    </row>
    <row r="420" spans="1:8">
      <c r="A420" s="14">
        <f t="shared" si="28"/>
        <v>14.74</v>
      </c>
      <c r="B420" s="17"/>
      <c r="C420" s="22">
        <v>414</v>
      </c>
      <c r="D420" s="19">
        <f t="shared" si="27"/>
        <v>8.4194484259901826E+24</v>
      </c>
      <c r="E420">
        <v>1</v>
      </c>
      <c r="F420">
        <v>10</v>
      </c>
      <c r="G420">
        <f t="shared" si="25"/>
        <v>0</v>
      </c>
      <c r="H420">
        <f t="shared" si="26"/>
        <v>1.2410266979909528E+27</v>
      </c>
    </row>
    <row r="421" spans="1:8">
      <c r="A421" s="14">
        <f t="shared" si="28"/>
        <v>14.74</v>
      </c>
      <c r="B421" s="17"/>
      <c r="C421" s="21">
        <v>415</v>
      </c>
      <c r="D421" s="19">
        <f t="shared" si="27"/>
        <v>9.6714065569173018E+24</v>
      </c>
      <c r="E421">
        <v>1</v>
      </c>
      <c r="F421">
        <v>10</v>
      </c>
      <c r="G421">
        <f t="shared" si="25"/>
        <v>0</v>
      </c>
      <c r="H421">
        <f t="shared" si="26"/>
        <v>1.4255653264896104E+27</v>
      </c>
    </row>
    <row r="422" spans="1:8">
      <c r="A422" s="14">
        <f t="shared" si="28"/>
        <v>14.74</v>
      </c>
      <c r="B422" s="17"/>
      <c r="C422" s="22">
        <v>416</v>
      </c>
      <c r="D422" s="19">
        <f t="shared" si="27"/>
        <v>1.1109528802438442E+25</v>
      </c>
      <c r="E422">
        <v>1</v>
      </c>
      <c r="F422">
        <v>10</v>
      </c>
      <c r="G422">
        <f t="shared" si="25"/>
        <v>0</v>
      </c>
      <c r="H422">
        <f t="shared" si="26"/>
        <v>1.6375445454794264E+27</v>
      </c>
    </row>
    <row r="423" spans="1:8">
      <c r="A423" s="14">
        <f t="shared" si="28"/>
        <v>14.74</v>
      </c>
      <c r="B423" s="17"/>
      <c r="C423" s="21">
        <v>417</v>
      </c>
      <c r="D423" s="19">
        <f t="shared" si="27"/>
        <v>1.2761497460153223E+25</v>
      </c>
      <c r="E423">
        <v>1</v>
      </c>
      <c r="F423">
        <v>10</v>
      </c>
      <c r="G423">
        <f t="shared" si="25"/>
        <v>0</v>
      </c>
      <c r="H423">
        <f t="shared" si="26"/>
        <v>1.8810447256265852E+27</v>
      </c>
    </row>
    <row r="424" spans="1:8">
      <c r="A424" s="14">
        <f t="shared" si="28"/>
        <v>14.74</v>
      </c>
      <c r="B424" s="17"/>
      <c r="C424" s="22">
        <v>418</v>
      </c>
      <c r="D424" s="19">
        <f t="shared" si="27"/>
        <v>1.4659111139776846E+25</v>
      </c>
      <c r="E424">
        <v>1</v>
      </c>
      <c r="F424">
        <v>10</v>
      </c>
      <c r="G424">
        <f t="shared" si="25"/>
        <v>0</v>
      </c>
      <c r="H424">
        <f t="shared" si="26"/>
        <v>2.1607529820031071E+27</v>
      </c>
    </row>
    <row r="425" spans="1:8">
      <c r="A425" s="14">
        <f t="shared" si="28"/>
        <v>14.74</v>
      </c>
      <c r="B425" s="17"/>
      <c r="C425" s="21">
        <v>419</v>
      </c>
      <c r="D425" s="19">
        <f t="shared" si="27"/>
        <v>1.6838896851980378E+25</v>
      </c>
      <c r="E425">
        <v>1</v>
      </c>
      <c r="F425">
        <v>10</v>
      </c>
      <c r="G425">
        <f t="shared" si="25"/>
        <v>0</v>
      </c>
      <c r="H425">
        <f t="shared" si="26"/>
        <v>2.4820533959819078E+27</v>
      </c>
    </row>
    <row r="426" spans="1:8">
      <c r="A426" s="14">
        <f t="shared" si="28"/>
        <v>14.74</v>
      </c>
      <c r="B426" s="17"/>
      <c r="C426" s="22">
        <v>420</v>
      </c>
      <c r="D426" s="19">
        <f t="shared" si="27"/>
        <v>1.9342813113834608E+25</v>
      </c>
      <c r="E426">
        <v>1</v>
      </c>
      <c r="F426">
        <v>10</v>
      </c>
      <c r="G426">
        <f t="shared" si="25"/>
        <v>0</v>
      </c>
      <c r="H426">
        <f t="shared" si="26"/>
        <v>2.8511306529792213E+27</v>
      </c>
    </row>
    <row r="427" spans="1:8">
      <c r="A427" s="14">
        <f t="shared" si="28"/>
        <v>14.74</v>
      </c>
      <c r="B427" s="17"/>
      <c r="C427" s="21">
        <v>421</v>
      </c>
      <c r="D427" s="19">
        <f t="shared" si="27"/>
        <v>2.2219057604876889E+25</v>
      </c>
      <c r="E427">
        <v>1</v>
      </c>
      <c r="F427">
        <v>10</v>
      </c>
      <c r="G427">
        <f t="shared" si="25"/>
        <v>0</v>
      </c>
      <c r="H427">
        <f t="shared" si="26"/>
        <v>3.2750890909588534E+27</v>
      </c>
    </row>
    <row r="428" spans="1:8">
      <c r="A428" s="14">
        <f t="shared" si="28"/>
        <v>14.74</v>
      </c>
      <c r="B428" s="17"/>
      <c r="C428" s="22">
        <v>422</v>
      </c>
      <c r="D428" s="19">
        <f t="shared" si="27"/>
        <v>2.5522994920306451E+25</v>
      </c>
      <c r="E428">
        <v>1</v>
      </c>
      <c r="F428">
        <v>10</v>
      </c>
      <c r="G428">
        <f t="shared" si="25"/>
        <v>0</v>
      </c>
      <c r="H428">
        <f t="shared" si="26"/>
        <v>3.762089451253171E+27</v>
      </c>
    </row>
    <row r="429" spans="1:8">
      <c r="A429" s="14">
        <f t="shared" si="28"/>
        <v>14.74</v>
      </c>
      <c r="B429" s="17"/>
      <c r="C429" s="21">
        <v>423</v>
      </c>
      <c r="D429" s="19">
        <f t="shared" si="27"/>
        <v>2.9318222279553705E+25</v>
      </c>
      <c r="E429">
        <v>1</v>
      </c>
      <c r="F429">
        <v>10</v>
      </c>
      <c r="G429">
        <f t="shared" si="25"/>
        <v>0</v>
      </c>
      <c r="H429">
        <f t="shared" si="26"/>
        <v>4.3215059640062164E+27</v>
      </c>
    </row>
    <row r="430" spans="1:8">
      <c r="A430" s="14">
        <f t="shared" si="28"/>
        <v>14.74</v>
      </c>
      <c r="B430" s="17"/>
      <c r="C430" s="22">
        <v>424</v>
      </c>
      <c r="D430" s="19">
        <f t="shared" si="27"/>
        <v>3.3677793703960761E+25</v>
      </c>
      <c r="E430">
        <v>1</v>
      </c>
      <c r="F430">
        <v>10</v>
      </c>
      <c r="G430">
        <f t="shared" si="25"/>
        <v>0</v>
      </c>
      <c r="H430">
        <f t="shared" si="26"/>
        <v>4.9641067919638167E+27</v>
      </c>
    </row>
    <row r="431" spans="1:8">
      <c r="A431" s="14">
        <f t="shared" si="28"/>
        <v>14.74</v>
      </c>
      <c r="B431" s="17"/>
      <c r="C431" s="21">
        <v>425</v>
      </c>
      <c r="D431" s="19">
        <f t="shared" si="27"/>
        <v>3.8685626227669233E+25</v>
      </c>
      <c r="E431">
        <v>1</v>
      </c>
      <c r="F431">
        <v>10</v>
      </c>
      <c r="G431">
        <f t="shared" si="25"/>
        <v>0</v>
      </c>
      <c r="H431">
        <f t="shared" si="26"/>
        <v>5.7022613059584447E+27</v>
      </c>
    </row>
    <row r="432" spans="1:8">
      <c r="A432" s="14">
        <f t="shared" si="28"/>
        <v>14.74</v>
      </c>
      <c r="B432" s="17"/>
      <c r="C432" s="22">
        <v>426</v>
      </c>
      <c r="D432" s="19">
        <f t="shared" si="27"/>
        <v>4.4438115209753804E+25</v>
      </c>
      <c r="E432">
        <v>1</v>
      </c>
      <c r="F432">
        <v>10</v>
      </c>
      <c r="G432">
        <f t="shared" si="25"/>
        <v>0</v>
      </c>
      <c r="H432">
        <f t="shared" si="26"/>
        <v>6.5501781819177112E+27</v>
      </c>
    </row>
    <row r="433" spans="1:8">
      <c r="A433" s="14">
        <f t="shared" si="28"/>
        <v>14.74</v>
      </c>
      <c r="B433" s="17"/>
      <c r="C433" s="21">
        <v>427</v>
      </c>
      <c r="D433" s="19">
        <f t="shared" si="27"/>
        <v>5.104598984061292E+25</v>
      </c>
      <c r="E433">
        <v>1</v>
      </c>
      <c r="F433">
        <v>10</v>
      </c>
      <c r="G433">
        <f t="shared" si="25"/>
        <v>0</v>
      </c>
      <c r="H433">
        <f t="shared" si="26"/>
        <v>7.5241789025063453E+27</v>
      </c>
    </row>
    <row r="434" spans="1:8">
      <c r="A434" s="14">
        <f t="shared" si="28"/>
        <v>14.74</v>
      </c>
      <c r="B434" s="17"/>
      <c r="C434" s="22">
        <v>428</v>
      </c>
      <c r="D434" s="19">
        <f t="shared" si="27"/>
        <v>5.8636444559107427E+25</v>
      </c>
      <c r="E434">
        <v>1</v>
      </c>
      <c r="F434">
        <v>10</v>
      </c>
      <c r="G434">
        <f t="shared" si="25"/>
        <v>0</v>
      </c>
      <c r="H434">
        <f t="shared" si="26"/>
        <v>8.6430119280124349E+27</v>
      </c>
    </row>
    <row r="435" spans="1:8">
      <c r="A435" s="14">
        <f t="shared" si="28"/>
        <v>14.74</v>
      </c>
      <c r="B435" s="17"/>
      <c r="C435" s="21">
        <v>429</v>
      </c>
      <c r="D435" s="19">
        <f t="shared" si="27"/>
        <v>6.7355587407921538E+25</v>
      </c>
      <c r="E435">
        <v>1</v>
      </c>
      <c r="F435">
        <v>10</v>
      </c>
      <c r="G435">
        <f t="shared" si="25"/>
        <v>0</v>
      </c>
      <c r="H435">
        <f t="shared" si="26"/>
        <v>9.9282135839276356E+27</v>
      </c>
    </row>
    <row r="436" spans="1:8">
      <c r="A436" s="14">
        <f t="shared" si="28"/>
        <v>14.74</v>
      </c>
      <c r="B436" s="17"/>
      <c r="C436" s="22">
        <v>430</v>
      </c>
      <c r="D436" s="19">
        <f t="shared" si="27"/>
        <v>7.7371252455338483E+25</v>
      </c>
      <c r="E436">
        <v>1</v>
      </c>
      <c r="F436">
        <v>10</v>
      </c>
      <c r="G436">
        <f t="shared" si="25"/>
        <v>0</v>
      </c>
      <c r="H436">
        <f t="shared" si="26"/>
        <v>1.1404522611916892E+28</v>
      </c>
    </row>
    <row r="437" spans="1:8">
      <c r="A437" s="14">
        <f t="shared" si="28"/>
        <v>14.74</v>
      </c>
      <c r="B437" s="17"/>
      <c r="C437" s="21">
        <v>431</v>
      </c>
      <c r="D437" s="19">
        <f t="shared" si="27"/>
        <v>8.8876230419507626E+25</v>
      </c>
      <c r="E437">
        <v>1</v>
      </c>
      <c r="F437">
        <v>10</v>
      </c>
      <c r="G437">
        <f t="shared" si="25"/>
        <v>0</v>
      </c>
      <c r="H437">
        <f t="shared" si="26"/>
        <v>1.3100356363835425E+28</v>
      </c>
    </row>
    <row r="438" spans="1:8">
      <c r="A438" s="14">
        <f t="shared" si="28"/>
        <v>14.74</v>
      </c>
      <c r="B438" s="17"/>
      <c r="C438" s="22">
        <v>432</v>
      </c>
      <c r="D438" s="19">
        <f t="shared" si="27"/>
        <v>1.0209197968122586E+26</v>
      </c>
      <c r="E438">
        <v>1</v>
      </c>
      <c r="F438">
        <v>10</v>
      </c>
      <c r="G438">
        <f t="shared" si="25"/>
        <v>0</v>
      </c>
      <c r="H438">
        <f t="shared" si="26"/>
        <v>1.5048357805012693E+28</v>
      </c>
    </row>
    <row r="439" spans="1:8">
      <c r="A439" s="14">
        <f t="shared" si="28"/>
        <v>14.74</v>
      </c>
      <c r="B439" s="17"/>
      <c r="C439" s="21">
        <v>433</v>
      </c>
      <c r="D439" s="19">
        <f t="shared" si="27"/>
        <v>1.1727288911821489E+26</v>
      </c>
      <c r="E439">
        <v>1</v>
      </c>
      <c r="F439">
        <v>10</v>
      </c>
      <c r="G439">
        <f t="shared" si="25"/>
        <v>0</v>
      </c>
      <c r="H439">
        <f t="shared" si="26"/>
        <v>1.7286023856024874E+28</v>
      </c>
    </row>
    <row r="440" spans="1:8">
      <c r="A440" s="14">
        <f t="shared" si="28"/>
        <v>14.74</v>
      </c>
      <c r="B440" s="17"/>
      <c r="C440" s="22">
        <v>434</v>
      </c>
      <c r="D440" s="19">
        <f t="shared" si="27"/>
        <v>1.3471117481584315E+26</v>
      </c>
      <c r="E440">
        <v>1</v>
      </c>
      <c r="F440">
        <v>10</v>
      </c>
      <c r="G440">
        <f t="shared" si="25"/>
        <v>0</v>
      </c>
      <c r="H440">
        <f t="shared" si="26"/>
        <v>1.985642716785528E+28</v>
      </c>
    </row>
    <row r="441" spans="1:8">
      <c r="A441" s="14">
        <f t="shared" si="28"/>
        <v>14.74</v>
      </c>
      <c r="B441" s="17"/>
      <c r="C441" s="21">
        <v>435</v>
      </c>
      <c r="D441" s="19">
        <f t="shared" si="27"/>
        <v>1.5474250491067704E+26</v>
      </c>
      <c r="E441">
        <v>1</v>
      </c>
      <c r="F441">
        <v>10</v>
      </c>
      <c r="G441">
        <f t="shared" si="25"/>
        <v>0</v>
      </c>
      <c r="H441">
        <f t="shared" si="26"/>
        <v>2.2809045223833797E+28</v>
      </c>
    </row>
    <row r="442" spans="1:8">
      <c r="A442" s="14">
        <f t="shared" si="28"/>
        <v>14.74</v>
      </c>
      <c r="B442" s="17"/>
      <c r="C442" s="22">
        <v>436</v>
      </c>
      <c r="D442" s="19">
        <f t="shared" si="27"/>
        <v>1.7775246083901532E+26</v>
      </c>
      <c r="E442">
        <v>1</v>
      </c>
      <c r="F442">
        <v>10</v>
      </c>
      <c r="G442">
        <f t="shared" si="25"/>
        <v>0</v>
      </c>
      <c r="H442">
        <f t="shared" si="26"/>
        <v>2.6200712727670858E+28</v>
      </c>
    </row>
    <row r="443" spans="1:8">
      <c r="A443" s="14">
        <f t="shared" si="28"/>
        <v>14.74</v>
      </c>
      <c r="B443" s="17"/>
      <c r="C443" s="21">
        <v>437</v>
      </c>
      <c r="D443" s="19">
        <f t="shared" si="27"/>
        <v>2.0418395936245182E+26</v>
      </c>
      <c r="E443">
        <v>1</v>
      </c>
      <c r="F443">
        <v>10</v>
      </c>
      <c r="G443">
        <f t="shared" si="25"/>
        <v>0</v>
      </c>
      <c r="H443">
        <f t="shared" si="26"/>
        <v>3.0096715610025394E+28</v>
      </c>
    </row>
    <row r="444" spans="1:8">
      <c r="A444" s="14">
        <f t="shared" si="28"/>
        <v>14.74</v>
      </c>
      <c r="B444" s="17"/>
      <c r="C444" s="22">
        <v>438</v>
      </c>
      <c r="D444" s="19">
        <f t="shared" si="27"/>
        <v>2.3454577823642981E+26</v>
      </c>
      <c r="E444">
        <v>1</v>
      </c>
      <c r="F444">
        <v>10</v>
      </c>
      <c r="G444">
        <f t="shared" si="25"/>
        <v>0</v>
      </c>
      <c r="H444">
        <f t="shared" si="26"/>
        <v>3.4572047712049757E+28</v>
      </c>
    </row>
    <row r="445" spans="1:8">
      <c r="A445" s="14">
        <f t="shared" si="28"/>
        <v>14.74</v>
      </c>
      <c r="B445" s="17"/>
      <c r="C445" s="21">
        <v>439</v>
      </c>
      <c r="D445" s="19">
        <f t="shared" si="27"/>
        <v>2.6942234963168639E+26</v>
      </c>
      <c r="E445">
        <v>1</v>
      </c>
      <c r="F445">
        <v>10</v>
      </c>
      <c r="G445">
        <f t="shared" si="25"/>
        <v>0</v>
      </c>
      <c r="H445">
        <f t="shared" si="26"/>
        <v>3.9712854335710569E+28</v>
      </c>
    </row>
    <row r="446" spans="1:8">
      <c r="A446" s="14">
        <f t="shared" si="28"/>
        <v>14.74</v>
      </c>
      <c r="B446" s="17"/>
      <c r="C446" s="22">
        <v>440</v>
      </c>
      <c r="D446" s="19">
        <f t="shared" si="27"/>
        <v>3.0948500982135421E+26</v>
      </c>
      <c r="E446">
        <v>1</v>
      </c>
      <c r="F446">
        <v>10</v>
      </c>
      <c r="G446">
        <f t="shared" si="25"/>
        <v>0</v>
      </c>
      <c r="H446">
        <f t="shared" si="26"/>
        <v>4.5618090447667611E+28</v>
      </c>
    </row>
    <row r="447" spans="1:8">
      <c r="A447" s="14">
        <f t="shared" si="28"/>
        <v>14.74</v>
      </c>
      <c r="B447" s="17"/>
      <c r="C447" s="21">
        <v>441</v>
      </c>
      <c r="D447" s="19">
        <f t="shared" si="27"/>
        <v>3.5550492167803085E+26</v>
      </c>
      <c r="E447">
        <v>1</v>
      </c>
      <c r="F447">
        <v>10</v>
      </c>
      <c r="G447">
        <f t="shared" si="25"/>
        <v>0</v>
      </c>
      <c r="H447">
        <f t="shared" si="26"/>
        <v>5.2401425455341751E+28</v>
      </c>
    </row>
    <row r="448" spans="1:8">
      <c r="A448" s="14">
        <f t="shared" si="28"/>
        <v>14.74</v>
      </c>
      <c r="B448" s="17"/>
      <c r="C448" s="22">
        <v>442</v>
      </c>
      <c r="D448" s="19">
        <f t="shared" si="27"/>
        <v>4.083679187249037E+26</v>
      </c>
      <c r="E448">
        <v>1</v>
      </c>
      <c r="F448">
        <v>10</v>
      </c>
      <c r="G448">
        <f t="shared" si="25"/>
        <v>0</v>
      </c>
      <c r="H448">
        <f t="shared" si="26"/>
        <v>6.0193431220050806E+28</v>
      </c>
    </row>
    <row r="449" spans="1:8">
      <c r="A449" s="14">
        <f t="shared" si="28"/>
        <v>14.74</v>
      </c>
      <c r="B449" s="17"/>
      <c r="C449" s="21">
        <v>443</v>
      </c>
      <c r="D449" s="19">
        <f t="shared" si="27"/>
        <v>4.6909155647285983E+26</v>
      </c>
      <c r="E449">
        <v>1</v>
      </c>
      <c r="F449">
        <v>10</v>
      </c>
      <c r="G449">
        <f t="shared" si="25"/>
        <v>0</v>
      </c>
      <c r="H449">
        <f t="shared" si="26"/>
        <v>6.9144095424099541E+28</v>
      </c>
    </row>
    <row r="450" spans="1:8">
      <c r="A450" s="14">
        <f t="shared" si="28"/>
        <v>14.74</v>
      </c>
      <c r="B450" s="17"/>
      <c r="C450" s="22">
        <v>444</v>
      </c>
      <c r="D450" s="19">
        <f t="shared" si="27"/>
        <v>5.3884469926337286E+26</v>
      </c>
      <c r="E450">
        <v>1</v>
      </c>
      <c r="F450">
        <v>10</v>
      </c>
      <c r="G450">
        <f t="shared" si="25"/>
        <v>0</v>
      </c>
      <c r="H450">
        <f t="shared" si="26"/>
        <v>7.9425708671421155E+28</v>
      </c>
    </row>
    <row r="451" spans="1:8">
      <c r="A451" s="14">
        <f t="shared" si="28"/>
        <v>14.74</v>
      </c>
      <c r="B451" s="17"/>
      <c r="C451" s="21">
        <v>445</v>
      </c>
      <c r="D451" s="19">
        <f t="shared" si="27"/>
        <v>6.1897001964270842E+26</v>
      </c>
      <c r="E451">
        <v>1</v>
      </c>
      <c r="F451">
        <v>10</v>
      </c>
      <c r="G451">
        <f t="shared" si="25"/>
        <v>0</v>
      </c>
      <c r="H451">
        <f t="shared" si="26"/>
        <v>9.1236180895335221E+28</v>
      </c>
    </row>
    <row r="452" spans="1:8">
      <c r="A452" s="14">
        <f t="shared" si="28"/>
        <v>14.74</v>
      </c>
      <c r="B452" s="17"/>
      <c r="C452" s="22">
        <v>446</v>
      </c>
      <c r="D452" s="19">
        <f t="shared" si="27"/>
        <v>7.1100984335606169E+26</v>
      </c>
      <c r="E452">
        <v>1</v>
      </c>
      <c r="F452">
        <v>10</v>
      </c>
      <c r="G452">
        <f t="shared" si="25"/>
        <v>0</v>
      </c>
      <c r="H452">
        <f t="shared" si="26"/>
        <v>1.048028509106835E+29</v>
      </c>
    </row>
    <row r="453" spans="1:8">
      <c r="A453" s="14">
        <f t="shared" si="28"/>
        <v>14.74</v>
      </c>
      <c r="B453" s="17"/>
      <c r="C453" s="21">
        <v>447</v>
      </c>
      <c r="D453" s="19">
        <f t="shared" si="27"/>
        <v>8.1673583744980781E+26</v>
      </c>
      <c r="E453">
        <v>1</v>
      </c>
      <c r="F453">
        <v>10</v>
      </c>
      <c r="G453">
        <f t="shared" si="25"/>
        <v>0</v>
      </c>
      <c r="H453">
        <f t="shared" si="26"/>
        <v>1.2038686244010168E+29</v>
      </c>
    </row>
    <row r="454" spans="1:8">
      <c r="A454" s="14">
        <f t="shared" si="28"/>
        <v>14.74</v>
      </c>
      <c r="B454" s="17"/>
      <c r="C454" s="22">
        <v>448</v>
      </c>
      <c r="D454" s="19">
        <f t="shared" si="27"/>
        <v>9.3818311294572007E+26</v>
      </c>
      <c r="E454">
        <v>1</v>
      </c>
      <c r="F454">
        <v>10</v>
      </c>
      <c r="G454">
        <f t="shared" si="25"/>
        <v>0</v>
      </c>
      <c r="H454">
        <f t="shared" si="26"/>
        <v>1.3828819084819913E+29</v>
      </c>
    </row>
    <row r="455" spans="1:8">
      <c r="A455" s="14">
        <f t="shared" si="28"/>
        <v>14.74</v>
      </c>
      <c r="B455" s="17"/>
      <c r="C455" s="21">
        <v>449</v>
      </c>
      <c r="D455" s="19">
        <f t="shared" si="27"/>
        <v>1.0776893985267463E+27</v>
      </c>
      <c r="E455">
        <v>1</v>
      </c>
      <c r="F455">
        <v>10</v>
      </c>
      <c r="G455">
        <f t="shared" ref="G455:G518" si="29">B455*D455</f>
        <v>0</v>
      </c>
      <c r="H455">
        <f t="shared" ref="H455:H518" si="30">F455*D455*A455</f>
        <v>1.5885141734284242E+29</v>
      </c>
    </row>
    <row r="456" spans="1:8">
      <c r="A456" s="14">
        <f t="shared" si="28"/>
        <v>14.74</v>
      </c>
      <c r="B456" s="17"/>
      <c r="C456" s="22">
        <v>450</v>
      </c>
      <c r="D456" s="19">
        <f t="shared" ref="D456:D519" si="31">POWER($D$1,C456)</f>
        <v>1.2379400392854177E+27</v>
      </c>
      <c r="E456">
        <v>1</v>
      </c>
      <c r="F456">
        <v>10</v>
      </c>
      <c r="G456">
        <f t="shared" si="29"/>
        <v>0</v>
      </c>
      <c r="H456">
        <f t="shared" si="30"/>
        <v>1.8247236179067055E+29</v>
      </c>
    </row>
    <row r="457" spans="1:8">
      <c r="A457" s="14">
        <f t="shared" si="28"/>
        <v>14.74</v>
      </c>
      <c r="B457" s="17"/>
      <c r="C457" s="21">
        <v>451</v>
      </c>
      <c r="D457" s="19">
        <f t="shared" si="31"/>
        <v>1.4220196867121242E+27</v>
      </c>
      <c r="E457">
        <v>1</v>
      </c>
      <c r="F457">
        <v>10</v>
      </c>
      <c r="G457">
        <f t="shared" si="29"/>
        <v>0</v>
      </c>
      <c r="H457">
        <f t="shared" si="30"/>
        <v>2.0960570182136711E+29</v>
      </c>
    </row>
    <row r="458" spans="1:8">
      <c r="A458" s="14">
        <f t="shared" si="28"/>
        <v>14.74</v>
      </c>
      <c r="B458" s="17"/>
      <c r="C458" s="22">
        <v>452</v>
      </c>
      <c r="D458" s="19">
        <f t="shared" si="31"/>
        <v>1.6334716748996162E+27</v>
      </c>
      <c r="E458">
        <v>1</v>
      </c>
      <c r="F458">
        <v>10</v>
      </c>
      <c r="G458">
        <f t="shared" si="29"/>
        <v>0</v>
      </c>
      <c r="H458">
        <f t="shared" si="30"/>
        <v>2.4077372488020344E+29</v>
      </c>
    </row>
    <row r="459" spans="1:8">
      <c r="A459" s="14">
        <f t="shared" si="28"/>
        <v>14.74</v>
      </c>
      <c r="B459" s="17"/>
      <c r="C459" s="21">
        <v>453</v>
      </c>
      <c r="D459" s="19">
        <f t="shared" si="31"/>
        <v>1.8763662258914404E+27</v>
      </c>
      <c r="E459">
        <v>1</v>
      </c>
      <c r="F459">
        <v>10</v>
      </c>
      <c r="G459">
        <f t="shared" si="29"/>
        <v>0</v>
      </c>
      <c r="H459">
        <f t="shared" si="30"/>
        <v>2.765763816963983E+29</v>
      </c>
    </row>
    <row r="460" spans="1:8">
      <c r="A460" s="14">
        <f t="shared" si="28"/>
        <v>14.74</v>
      </c>
      <c r="B460" s="17"/>
      <c r="C460" s="22">
        <v>454</v>
      </c>
      <c r="D460" s="19">
        <f t="shared" si="31"/>
        <v>2.1553787970534931E+27</v>
      </c>
      <c r="E460">
        <v>1</v>
      </c>
      <c r="F460">
        <v>10</v>
      </c>
      <c r="G460">
        <f t="shared" si="29"/>
        <v>0</v>
      </c>
      <c r="H460">
        <f t="shared" si="30"/>
        <v>3.177028346856849E+29</v>
      </c>
    </row>
    <row r="461" spans="1:8">
      <c r="A461" s="14">
        <f t="shared" si="28"/>
        <v>14.74</v>
      </c>
      <c r="B461" s="17"/>
      <c r="C461" s="21">
        <v>455</v>
      </c>
      <c r="D461" s="19">
        <f t="shared" si="31"/>
        <v>2.4758800785708359E+27</v>
      </c>
      <c r="E461">
        <v>1</v>
      </c>
      <c r="F461">
        <v>10</v>
      </c>
      <c r="G461">
        <f t="shared" si="29"/>
        <v>0</v>
      </c>
      <c r="H461">
        <f t="shared" si="30"/>
        <v>3.6494472358134117E+29</v>
      </c>
    </row>
    <row r="462" spans="1:8">
      <c r="A462" s="14">
        <f t="shared" si="28"/>
        <v>14.74</v>
      </c>
      <c r="B462" s="17"/>
      <c r="C462" s="22">
        <v>456</v>
      </c>
      <c r="D462" s="19">
        <f t="shared" si="31"/>
        <v>2.844039373424249E+27</v>
      </c>
      <c r="E462">
        <v>1</v>
      </c>
      <c r="F462">
        <v>10</v>
      </c>
      <c r="G462">
        <f t="shared" si="29"/>
        <v>0</v>
      </c>
      <c r="H462">
        <f t="shared" si="30"/>
        <v>4.1921140364273429E+29</v>
      </c>
    </row>
    <row r="463" spans="1:8">
      <c r="A463" s="14">
        <f t="shared" si="28"/>
        <v>14.74</v>
      </c>
      <c r="B463" s="17"/>
      <c r="C463" s="21">
        <v>457</v>
      </c>
      <c r="D463" s="19">
        <f t="shared" si="31"/>
        <v>3.2669433497992334E+27</v>
      </c>
      <c r="E463">
        <v>1</v>
      </c>
      <c r="F463">
        <v>10</v>
      </c>
      <c r="G463">
        <f t="shared" si="29"/>
        <v>0</v>
      </c>
      <c r="H463">
        <f t="shared" si="30"/>
        <v>4.8154744976040701E+29</v>
      </c>
    </row>
    <row r="464" spans="1:8">
      <c r="A464" s="14">
        <f t="shared" si="28"/>
        <v>14.74</v>
      </c>
      <c r="B464" s="17"/>
      <c r="C464" s="22">
        <v>458</v>
      </c>
      <c r="D464" s="19">
        <f t="shared" si="31"/>
        <v>3.752732451782883E+27</v>
      </c>
      <c r="E464">
        <v>1</v>
      </c>
      <c r="F464">
        <v>10</v>
      </c>
      <c r="G464">
        <f t="shared" si="29"/>
        <v>0</v>
      </c>
      <c r="H464">
        <f t="shared" si="30"/>
        <v>5.5315276339279703E+29</v>
      </c>
    </row>
    <row r="465" spans="1:8">
      <c r="A465" s="14">
        <f t="shared" si="28"/>
        <v>14.74</v>
      </c>
      <c r="B465" s="17"/>
      <c r="C465" s="21">
        <v>459</v>
      </c>
      <c r="D465" s="19">
        <f t="shared" si="31"/>
        <v>4.3107575941069867E+27</v>
      </c>
      <c r="E465">
        <v>1</v>
      </c>
      <c r="F465">
        <v>10</v>
      </c>
      <c r="G465">
        <f t="shared" si="29"/>
        <v>0</v>
      </c>
      <c r="H465">
        <f t="shared" si="30"/>
        <v>6.3540566937136981E+29</v>
      </c>
    </row>
    <row r="466" spans="1:8">
      <c r="A466" s="14">
        <f t="shared" si="28"/>
        <v>14.74</v>
      </c>
      <c r="B466" s="17"/>
      <c r="C466" s="22">
        <v>460</v>
      </c>
      <c r="D466" s="19">
        <f t="shared" si="31"/>
        <v>4.9517601571416728E+27</v>
      </c>
      <c r="E466">
        <v>1</v>
      </c>
      <c r="F466">
        <v>10</v>
      </c>
      <c r="G466">
        <f t="shared" si="29"/>
        <v>0</v>
      </c>
      <c r="H466">
        <f t="shared" si="30"/>
        <v>7.2988944716268247E+29</v>
      </c>
    </row>
    <row r="467" spans="1:8">
      <c r="A467" s="14">
        <f t="shared" si="28"/>
        <v>14.74</v>
      </c>
      <c r="B467" s="17"/>
      <c r="C467" s="21">
        <v>461</v>
      </c>
      <c r="D467" s="19">
        <f t="shared" si="31"/>
        <v>5.6880787468485001E+27</v>
      </c>
      <c r="E467">
        <v>1</v>
      </c>
      <c r="F467">
        <v>10</v>
      </c>
      <c r="G467">
        <f t="shared" si="29"/>
        <v>0</v>
      </c>
      <c r="H467">
        <f t="shared" si="30"/>
        <v>8.38422807285469E+29</v>
      </c>
    </row>
    <row r="468" spans="1:8">
      <c r="A468" s="14">
        <f t="shared" si="28"/>
        <v>14.74</v>
      </c>
      <c r="B468" s="17"/>
      <c r="C468" s="22">
        <v>462</v>
      </c>
      <c r="D468" s="19">
        <f t="shared" si="31"/>
        <v>6.533886699598468E+27</v>
      </c>
      <c r="E468">
        <v>1</v>
      </c>
      <c r="F468">
        <v>10</v>
      </c>
      <c r="G468">
        <f t="shared" si="29"/>
        <v>0</v>
      </c>
      <c r="H468">
        <f t="shared" si="30"/>
        <v>9.6309489952081417E+29</v>
      </c>
    </row>
    <row r="469" spans="1:8">
      <c r="A469" s="14">
        <f t="shared" si="28"/>
        <v>14.74</v>
      </c>
      <c r="B469" s="17"/>
      <c r="C469" s="21">
        <v>463</v>
      </c>
      <c r="D469" s="19">
        <f t="shared" si="31"/>
        <v>7.5054649035657672E+27</v>
      </c>
      <c r="E469">
        <v>1</v>
      </c>
      <c r="F469">
        <v>10</v>
      </c>
      <c r="G469">
        <f t="shared" si="29"/>
        <v>0</v>
      </c>
      <c r="H469">
        <f t="shared" si="30"/>
        <v>1.1063055267855941E+30</v>
      </c>
    </row>
    <row r="470" spans="1:8">
      <c r="A470" s="14">
        <f t="shared" ref="A470:A533" si="32">IF(B470&gt;0,A469+B470,A469)</f>
        <v>14.74</v>
      </c>
      <c r="B470" s="17"/>
      <c r="C470" s="22">
        <v>464</v>
      </c>
      <c r="D470" s="19">
        <f t="shared" si="31"/>
        <v>8.6215151882139778E+27</v>
      </c>
      <c r="E470">
        <v>1</v>
      </c>
      <c r="F470">
        <v>10</v>
      </c>
      <c r="G470">
        <f t="shared" si="29"/>
        <v>0</v>
      </c>
      <c r="H470">
        <f t="shared" si="30"/>
        <v>1.2708113387427405E+30</v>
      </c>
    </row>
    <row r="471" spans="1:8">
      <c r="A471" s="14">
        <f t="shared" si="32"/>
        <v>14.74</v>
      </c>
      <c r="B471" s="17"/>
      <c r="C471" s="21">
        <v>465</v>
      </c>
      <c r="D471" s="19">
        <f t="shared" si="31"/>
        <v>9.9035203142833501E+27</v>
      </c>
      <c r="E471">
        <v>1</v>
      </c>
      <c r="F471">
        <v>10</v>
      </c>
      <c r="G471">
        <f t="shared" si="29"/>
        <v>0</v>
      </c>
      <c r="H471">
        <f t="shared" si="30"/>
        <v>1.4597788943253658E+30</v>
      </c>
    </row>
    <row r="472" spans="1:8">
      <c r="A472" s="14">
        <f t="shared" si="32"/>
        <v>14.74</v>
      </c>
      <c r="B472" s="17"/>
      <c r="C472" s="22">
        <v>466</v>
      </c>
      <c r="D472" s="19">
        <f t="shared" si="31"/>
        <v>1.1376157493697002E+28</v>
      </c>
      <c r="E472">
        <v>1</v>
      </c>
      <c r="F472">
        <v>10</v>
      </c>
      <c r="G472">
        <f t="shared" si="29"/>
        <v>0</v>
      </c>
      <c r="H472">
        <f t="shared" si="30"/>
        <v>1.676845614570938E+30</v>
      </c>
    </row>
    <row r="473" spans="1:8">
      <c r="A473" s="14">
        <f t="shared" si="32"/>
        <v>14.74</v>
      </c>
      <c r="B473" s="17"/>
      <c r="C473" s="21">
        <v>467</v>
      </c>
      <c r="D473" s="19">
        <f t="shared" si="31"/>
        <v>1.306777339919694E+28</v>
      </c>
      <c r="E473">
        <v>1</v>
      </c>
      <c r="F473">
        <v>10</v>
      </c>
      <c r="G473">
        <f t="shared" si="29"/>
        <v>0</v>
      </c>
      <c r="H473">
        <f t="shared" si="30"/>
        <v>1.9261897990416289E+30</v>
      </c>
    </row>
    <row r="474" spans="1:8">
      <c r="A474" s="14">
        <f t="shared" si="32"/>
        <v>14.74</v>
      </c>
      <c r="B474" s="17"/>
      <c r="C474" s="22">
        <v>468</v>
      </c>
      <c r="D474" s="19">
        <f t="shared" si="31"/>
        <v>1.5010929807131541E+28</v>
      </c>
      <c r="E474">
        <v>1</v>
      </c>
      <c r="F474">
        <v>10</v>
      </c>
      <c r="G474">
        <f t="shared" si="29"/>
        <v>0</v>
      </c>
      <c r="H474">
        <f t="shared" si="30"/>
        <v>2.212611053571189E+30</v>
      </c>
    </row>
    <row r="475" spans="1:8">
      <c r="A475" s="14">
        <f t="shared" si="32"/>
        <v>14.74</v>
      </c>
      <c r="B475" s="17"/>
      <c r="C475" s="21">
        <v>469</v>
      </c>
      <c r="D475" s="19">
        <f t="shared" si="31"/>
        <v>1.724303037642796E+28</v>
      </c>
      <c r="E475">
        <v>1</v>
      </c>
      <c r="F475">
        <v>10</v>
      </c>
      <c r="G475">
        <f t="shared" si="29"/>
        <v>0</v>
      </c>
      <c r="H475">
        <f t="shared" si="30"/>
        <v>2.5416226774854815E+30</v>
      </c>
    </row>
    <row r="476" spans="1:8">
      <c r="A476" s="14">
        <f t="shared" si="32"/>
        <v>14.74</v>
      </c>
      <c r="B476" s="17"/>
      <c r="C476" s="22">
        <v>470</v>
      </c>
      <c r="D476" s="19">
        <f t="shared" si="31"/>
        <v>1.9807040628566705E+28</v>
      </c>
      <c r="E476">
        <v>1</v>
      </c>
      <c r="F476">
        <v>10</v>
      </c>
      <c r="G476">
        <f t="shared" si="29"/>
        <v>0</v>
      </c>
      <c r="H476">
        <f t="shared" si="30"/>
        <v>2.9195577886507322E+30</v>
      </c>
    </row>
    <row r="477" spans="1:8">
      <c r="A477" s="14">
        <f t="shared" si="32"/>
        <v>14.74</v>
      </c>
      <c r="B477" s="17"/>
      <c r="C477" s="21">
        <v>471</v>
      </c>
      <c r="D477" s="19">
        <f t="shared" si="31"/>
        <v>2.2752314987394018E+28</v>
      </c>
      <c r="E477">
        <v>1</v>
      </c>
      <c r="F477">
        <v>10</v>
      </c>
      <c r="G477">
        <f t="shared" si="29"/>
        <v>0</v>
      </c>
      <c r="H477">
        <f t="shared" si="30"/>
        <v>3.3536912291418782E+30</v>
      </c>
    </row>
    <row r="478" spans="1:8">
      <c r="A478" s="14">
        <f t="shared" si="32"/>
        <v>14.74</v>
      </c>
      <c r="B478" s="17"/>
      <c r="C478" s="22">
        <v>472</v>
      </c>
      <c r="D478" s="19">
        <f t="shared" si="31"/>
        <v>2.613554679839389E+28</v>
      </c>
      <c r="E478">
        <v>1</v>
      </c>
      <c r="F478">
        <v>10</v>
      </c>
      <c r="G478">
        <f t="shared" si="29"/>
        <v>0</v>
      </c>
      <c r="H478">
        <f t="shared" si="30"/>
        <v>3.8523795980832595E+30</v>
      </c>
    </row>
    <row r="479" spans="1:8">
      <c r="A479" s="14">
        <f t="shared" si="32"/>
        <v>14.74</v>
      </c>
      <c r="B479" s="17"/>
      <c r="C479" s="21">
        <v>473</v>
      </c>
      <c r="D479" s="19">
        <f t="shared" si="31"/>
        <v>3.0021859614263099E+28</v>
      </c>
      <c r="E479">
        <v>1</v>
      </c>
      <c r="F479">
        <v>10</v>
      </c>
      <c r="G479">
        <f t="shared" si="29"/>
        <v>0</v>
      </c>
      <c r="H479">
        <f t="shared" si="30"/>
        <v>4.4252221071423813E+30</v>
      </c>
    </row>
    <row r="480" spans="1:8">
      <c r="A480" s="14">
        <f t="shared" si="32"/>
        <v>14.74</v>
      </c>
      <c r="B480" s="17"/>
      <c r="C480" s="22">
        <v>474</v>
      </c>
      <c r="D480" s="19">
        <f t="shared" si="31"/>
        <v>3.4486060752855938E+28</v>
      </c>
      <c r="E480">
        <v>1</v>
      </c>
      <c r="F480">
        <v>10</v>
      </c>
      <c r="G480">
        <f t="shared" si="29"/>
        <v>0</v>
      </c>
      <c r="H480">
        <f t="shared" si="30"/>
        <v>5.0832453549709652E+30</v>
      </c>
    </row>
    <row r="481" spans="1:8">
      <c r="A481" s="14">
        <f t="shared" si="32"/>
        <v>14.74</v>
      </c>
      <c r="B481" s="17"/>
      <c r="C481" s="21">
        <v>475</v>
      </c>
      <c r="D481" s="19">
        <f t="shared" si="31"/>
        <v>3.9614081257133418E+28</v>
      </c>
      <c r="E481">
        <v>1</v>
      </c>
      <c r="F481">
        <v>10</v>
      </c>
      <c r="G481">
        <f t="shared" si="29"/>
        <v>0</v>
      </c>
      <c r="H481">
        <f t="shared" si="30"/>
        <v>5.8391155773014666E+30</v>
      </c>
    </row>
    <row r="482" spans="1:8">
      <c r="A482" s="14">
        <f t="shared" si="32"/>
        <v>14.74</v>
      </c>
      <c r="B482" s="17"/>
      <c r="C482" s="22">
        <v>476</v>
      </c>
      <c r="D482" s="19">
        <f t="shared" si="31"/>
        <v>4.5504629974788045E+28</v>
      </c>
      <c r="E482">
        <v>1</v>
      </c>
      <c r="F482">
        <v>10</v>
      </c>
      <c r="G482">
        <f t="shared" si="29"/>
        <v>0</v>
      </c>
      <c r="H482">
        <f t="shared" si="30"/>
        <v>6.7073824582837576E+30</v>
      </c>
    </row>
    <row r="483" spans="1:8">
      <c r="A483" s="14">
        <f t="shared" si="32"/>
        <v>14.74</v>
      </c>
      <c r="B483" s="17"/>
      <c r="C483" s="21">
        <v>477</v>
      </c>
      <c r="D483" s="19">
        <f t="shared" si="31"/>
        <v>5.2271093596787806E+28</v>
      </c>
      <c r="E483">
        <v>1</v>
      </c>
      <c r="F483">
        <v>10</v>
      </c>
      <c r="G483">
        <f t="shared" si="29"/>
        <v>0</v>
      </c>
      <c r="H483">
        <f t="shared" si="30"/>
        <v>7.7047591961665223E+30</v>
      </c>
    </row>
    <row r="484" spans="1:8">
      <c r="A484" s="14">
        <f t="shared" si="32"/>
        <v>14.74</v>
      </c>
      <c r="B484" s="17"/>
      <c r="C484" s="22">
        <v>478</v>
      </c>
      <c r="D484" s="19">
        <f t="shared" si="31"/>
        <v>6.0043719228526199E+28</v>
      </c>
      <c r="E484">
        <v>1</v>
      </c>
      <c r="F484">
        <v>10</v>
      </c>
      <c r="G484">
        <f t="shared" si="29"/>
        <v>0</v>
      </c>
      <c r="H484">
        <f t="shared" si="30"/>
        <v>8.8504442142847626E+30</v>
      </c>
    </row>
    <row r="485" spans="1:8">
      <c r="A485" s="14">
        <f t="shared" si="32"/>
        <v>14.74</v>
      </c>
      <c r="B485" s="17"/>
      <c r="C485" s="21">
        <v>479</v>
      </c>
      <c r="D485" s="19">
        <f t="shared" si="31"/>
        <v>6.8972121505711902E+28</v>
      </c>
      <c r="E485">
        <v>1</v>
      </c>
      <c r="F485">
        <v>10</v>
      </c>
      <c r="G485">
        <f t="shared" si="29"/>
        <v>0</v>
      </c>
      <c r="H485">
        <f t="shared" si="30"/>
        <v>1.0166490709941935E+31</v>
      </c>
    </row>
    <row r="486" spans="1:8">
      <c r="A486" s="14">
        <f t="shared" si="32"/>
        <v>14.74</v>
      </c>
      <c r="B486" s="17"/>
      <c r="C486" s="22">
        <v>480</v>
      </c>
      <c r="D486" s="19">
        <f t="shared" si="31"/>
        <v>7.9228162514266888E+28</v>
      </c>
      <c r="E486">
        <v>1</v>
      </c>
      <c r="F486">
        <v>10</v>
      </c>
      <c r="G486">
        <f t="shared" si="29"/>
        <v>0</v>
      </c>
      <c r="H486">
        <f t="shared" si="30"/>
        <v>1.167823115460294E+31</v>
      </c>
    </row>
    <row r="487" spans="1:8">
      <c r="A487" s="14">
        <f t="shared" si="32"/>
        <v>14.74</v>
      </c>
      <c r="B487" s="17"/>
      <c r="C487" s="21">
        <v>481</v>
      </c>
      <c r="D487" s="19">
        <f t="shared" si="31"/>
        <v>9.1009259949576143E+28</v>
      </c>
      <c r="E487">
        <v>1</v>
      </c>
      <c r="F487">
        <v>10</v>
      </c>
      <c r="G487">
        <f t="shared" si="29"/>
        <v>0</v>
      </c>
      <c r="H487">
        <f t="shared" si="30"/>
        <v>1.3414764916567524E+31</v>
      </c>
    </row>
    <row r="488" spans="1:8">
      <c r="A488" s="14">
        <f t="shared" si="32"/>
        <v>14.74</v>
      </c>
      <c r="B488" s="17"/>
      <c r="C488" s="22">
        <v>482</v>
      </c>
      <c r="D488" s="19">
        <f t="shared" si="31"/>
        <v>1.0454218719357565E+29</v>
      </c>
      <c r="E488">
        <v>1</v>
      </c>
      <c r="F488">
        <v>10</v>
      </c>
      <c r="G488">
        <f t="shared" si="29"/>
        <v>0</v>
      </c>
      <c r="H488">
        <f t="shared" si="30"/>
        <v>1.5409518392333051E+31</v>
      </c>
    </row>
    <row r="489" spans="1:8">
      <c r="A489" s="14">
        <f t="shared" si="32"/>
        <v>14.74</v>
      </c>
      <c r="B489" s="17"/>
      <c r="C489" s="21">
        <v>483</v>
      </c>
      <c r="D489" s="19">
        <f t="shared" si="31"/>
        <v>1.2008743845705245E+29</v>
      </c>
      <c r="E489">
        <v>1</v>
      </c>
      <c r="F489">
        <v>10</v>
      </c>
      <c r="G489">
        <f t="shared" si="29"/>
        <v>0</v>
      </c>
      <c r="H489">
        <f t="shared" si="30"/>
        <v>1.7700888428569532E+31</v>
      </c>
    </row>
    <row r="490" spans="1:8">
      <c r="A490" s="14">
        <f t="shared" si="32"/>
        <v>14.74</v>
      </c>
      <c r="B490" s="17"/>
      <c r="C490" s="22">
        <v>484</v>
      </c>
      <c r="D490" s="19">
        <f t="shared" si="31"/>
        <v>1.3794424301142382E+29</v>
      </c>
      <c r="E490">
        <v>1</v>
      </c>
      <c r="F490">
        <v>10</v>
      </c>
      <c r="G490">
        <f t="shared" si="29"/>
        <v>0</v>
      </c>
      <c r="H490">
        <f t="shared" si="30"/>
        <v>2.033298141988387E+31</v>
      </c>
    </row>
    <row r="491" spans="1:8">
      <c r="A491" s="14">
        <f t="shared" si="32"/>
        <v>14.74</v>
      </c>
      <c r="B491" s="17"/>
      <c r="C491" s="21">
        <v>485</v>
      </c>
      <c r="D491" s="19">
        <f t="shared" si="31"/>
        <v>1.5845632502853381E+29</v>
      </c>
      <c r="E491">
        <v>1</v>
      </c>
      <c r="F491">
        <v>10</v>
      </c>
      <c r="G491">
        <f t="shared" si="29"/>
        <v>0</v>
      </c>
      <c r="H491">
        <f t="shared" si="30"/>
        <v>2.3356462309205884E+31</v>
      </c>
    </row>
    <row r="492" spans="1:8">
      <c r="A492" s="14">
        <f t="shared" si="32"/>
        <v>14.74</v>
      </c>
      <c r="B492" s="17"/>
      <c r="C492" s="22">
        <v>486</v>
      </c>
      <c r="D492" s="19">
        <f t="shared" si="31"/>
        <v>1.8201851989915229E+29</v>
      </c>
      <c r="E492">
        <v>1</v>
      </c>
      <c r="F492">
        <v>10</v>
      </c>
      <c r="G492">
        <f t="shared" si="29"/>
        <v>0</v>
      </c>
      <c r="H492">
        <f t="shared" si="30"/>
        <v>2.6829529833135049E+31</v>
      </c>
    </row>
    <row r="493" spans="1:8">
      <c r="A493" s="14">
        <f t="shared" si="32"/>
        <v>14.74</v>
      </c>
      <c r="B493" s="17"/>
      <c r="C493" s="21">
        <v>487</v>
      </c>
      <c r="D493" s="19">
        <f t="shared" si="31"/>
        <v>2.0908437438715136E+29</v>
      </c>
      <c r="E493">
        <v>1</v>
      </c>
      <c r="F493">
        <v>10</v>
      </c>
      <c r="G493">
        <f t="shared" si="29"/>
        <v>0</v>
      </c>
      <c r="H493">
        <f t="shared" si="30"/>
        <v>3.0819036784666112E+31</v>
      </c>
    </row>
    <row r="494" spans="1:8">
      <c r="A494" s="14">
        <f t="shared" si="32"/>
        <v>14.74</v>
      </c>
      <c r="B494" s="17"/>
      <c r="C494" s="22">
        <v>488</v>
      </c>
      <c r="D494" s="19">
        <f t="shared" si="31"/>
        <v>2.4017487691410501E+29</v>
      </c>
      <c r="E494">
        <v>1</v>
      </c>
      <c r="F494">
        <v>10</v>
      </c>
      <c r="G494">
        <f t="shared" si="29"/>
        <v>0</v>
      </c>
      <c r="H494">
        <f t="shared" si="30"/>
        <v>3.5401776857139078E+31</v>
      </c>
    </row>
    <row r="495" spans="1:8">
      <c r="A495" s="14">
        <f t="shared" si="32"/>
        <v>14.74</v>
      </c>
      <c r="B495" s="17"/>
      <c r="C495" s="21">
        <v>489</v>
      </c>
      <c r="D495" s="19">
        <f t="shared" si="31"/>
        <v>2.7588848602284782E+29</v>
      </c>
      <c r="E495">
        <v>1</v>
      </c>
      <c r="F495">
        <v>10</v>
      </c>
      <c r="G495">
        <f t="shared" si="29"/>
        <v>0</v>
      </c>
      <c r="H495">
        <f t="shared" si="30"/>
        <v>4.0665962839767767E+31</v>
      </c>
    </row>
    <row r="496" spans="1:8">
      <c r="A496" s="14">
        <f t="shared" si="32"/>
        <v>14.74</v>
      </c>
      <c r="B496" s="17"/>
      <c r="C496" s="22">
        <v>490</v>
      </c>
      <c r="D496" s="19">
        <f t="shared" si="31"/>
        <v>3.1691265005706776E+29</v>
      </c>
      <c r="E496">
        <v>1</v>
      </c>
      <c r="F496">
        <v>10</v>
      </c>
      <c r="G496">
        <f t="shared" si="29"/>
        <v>0</v>
      </c>
      <c r="H496">
        <f t="shared" si="30"/>
        <v>4.6712924618411786E+31</v>
      </c>
    </row>
    <row r="497" spans="1:8">
      <c r="A497" s="14">
        <f t="shared" si="32"/>
        <v>14.74</v>
      </c>
      <c r="B497" s="17"/>
      <c r="C497" s="21">
        <v>491</v>
      </c>
      <c r="D497" s="19">
        <f t="shared" si="31"/>
        <v>3.6403703979830478E+29</v>
      </c>
      <c r="E497">
        <v>1</v>
      </c>
      <c r="F497">
        <v>10</v>
      </c>
      <c r="G497">
        <f t="shared" si="29"/>
        <v>0</v>
      </c>
      <c r="H497">
        <f t="shared" si="30"/>
        <v>5.3659059666270124E+31</v>
      </c>
    </row>
    <row r="498" spans="1:8">
      <c r="A498" s="14">
        <f t="shared" si="32"/>
        <v>14.74</v>
      </c>
      <c r="B498" s="17"/>
      <c r="C498" s="22">
        <v>492</v>
      </c>
      <c r="D498" s="19">
        <f t="shared" si="31"/>
        <v>4.1816874877430287E+29</v>
      </c>
      <c r="E498">
        <v>1</v>
      </c>
      <c r="F498">
        <v>10</v>
      </c>
      <c r="G498">
        <f t="shared" si="29"/>
        <v>0</v>
      </c>
      <c r="H498">
        <f t="shared" si="30"/>
        <v>6.1638073569332242E+31</v>
      </c>
    </row>
    <row r="499" spans="1:8">
      <c r="A499" s="14">
        <f t="shared" si="32"/>
        <v>14.74</v>
      </c>
      <c r="B499" s="17"/>
      <c r="C499" s="21">
        <v>493</v>
      </c>
      <c r="D499" s="19">
        <f t="shared" si="31"/>
        <v>4.8034975382821008E+29</v>
      </c>
      <c r="E499">
        <v>1</v>
      </c>
      <c r="F499">
        <v>10</v>
      </c>
      <c r="G499">
        <f t="shared" si="29"/>
        <v>0</v>
      </c>
      <c r="H499">
        <f t="shared" si="30"/>
        <v>7.0803553714278164E+31</v>
      </c>
    </row>
    <row r="500" spans="1:8">
      <c r="A500" s="14">
        <f t="shared" si="32"/>
        <v>14.74</v>
      </c>
      <c r="B500" s="17"/>
      <c r="C500" s="22">
        <v>494</v>
      </c>
      <c r="D500" s="19">
        <f t="shared" si="31"/>
        <v>5.517769720456957E+29</v>
      </c>
      <c r="E500">
        <v>1</v>
      </c>
      <c r="F500">
        <v>10</v>
      </c>
      <c r="G500">
        <f t="shared" si="29"/>
        <v>0</v>
      </c>
      <c r="H500">
        <f t="shared" si="30"/>
        <v>8.1331925679535551E+31</v>
      </c>
    </row>
    <row r="501" spans="1:8">
      <c r="A501" s="14">
        <f t="shared" si="32"/>
        <v>14.74</v>
      </c>
      <c r="B501" s="17"/>
      <c r="C501" s="21">
        <v>495</v>
      </c>
      <c r="D501" s="19">
        <f t="shared" si="31"/>
        <v>6.3382530011413553E+29</v>
      </c>
      <c r="E501">
        <v>1</v>
      </c>
      <c r="F501">
        <v>10</v>
      </c>
      <c r="G501">
        <f t="shared" si="29"/>
        <v>0</v>
      </c>
      <c r="H501">
        <f t="shared" si="30"/>
        <v>9.3425849236823573E+31</v>
      </c>
    </row>
    <row r="502" spans="1:8">
      <c r="A502" s="14">
        <f t="shared" si="32"/>
        <v>14.74</v>
      </c>
      <c r="B502" s="17"/>
      <c r="C502" s="22">
        <v>496</v>
      </c>
      <c r="D502" s="19">
        <f t="shared" si="31"/>
        <v>7.2807407959660985E+29</v>
      </c>
      <c r="E502">
        <v>1</v>
      </c>
      <c r="F502">
        <v>10</v>
      </c>
      <c r="G502">
        <f t="shared" si="29"/>
        <v>0</v>
      </c>
      <c r="H502">
        <f t="shared" si="30"/>
        <v>1.0731811933254028E+32</v>
      </c>
    </row>
    <row r="503" spans="1:8">
      <c r="A503" s="14">
        <f t="shared" si="32"/>
        <v>14.74</v>
      </c>
      <c r="B503" s="17"/>
      <c r="C503" s="21">
        <v>497</v>
      </c>
      <c r="D503" s="19">
        <f t="shared" si="31"/>
        <v>8.3633749754860601E+29</v>
      </c>
      <c r="E503">
        <v>1</v>
      </c>
      <c r="F503">
        <v>10</v>
      </c>
      <c r="G503">
        <f t="shared" si="29"/>
        <v>0</v>
      </c>
      <c r="H503">
        <f t="shared" si="30"/>
        <v>1.2327614713866452E+32</v>
      </c>
    </row>
    <row r="504" spans="1:8">
      <c r="A504" s="14">
        <f t="shared" si="32"/>
        <v>14.74</v>
      </c>
      <c r="B504" s="17"/>
      <c r="C504" s="22">
        <v>498</v>
      </c>
      <c r="D504" s="19">
        <f t="shared" si="31"/>
        <v>9.6069950765642059E+29</v>
      </c>
      <c r="E504">
        <v>1</v>
      </c>
      <c r="F504">
        <v>10</v>
      </c>
      <c r="G504">
        <f t="shared" si="29"/>
        <v>0</v>
      </c>
      <c r="H504">
        <f t="shared" si="30"/>
        <v>1.416071074285564E+32</v>
      </c>
    </row>
    <row r="505" spans="1:8">
      <c r="A505" s="14">
        <f t="shared" si="32"/>
        <v>14.74</v>
      </c>
      <c r="B505" s="17"/>
      <c r="C505" s="21">
        <v>499</v>
      </c>
      <c r="D505" s="19">
        <f t="shared" si="31"/>
        <v>1.1035539440913918E+30</v>
      </c>
      <c r="E505">
        <v>1</v>
      </c>
      <c r="F505">
        <v>10</v>
      </c>
      <c r="G505">
        <f t="shared" si="29"/>
        <v>0</v>
      </c>
      <c r="H505">
        <f t="shared" si="30"/>
        <v>1.6266385135907117E+32</v>
      </c>
    </row>
    <row r="506" spans="1:8">
      <c r="A506" s="14">
        <f t="shared" si="32"/>
        <v>14.74</v>
      </c>
      <c r="B506" s="17"/>
      <c r="C506" s="22">
        <v>500</v>
      </c>
      <c r="D506" s="19">
        <f t="shared" si="31"/>
        <v>1.2676506002282719E+30</v>
      </c>
      <c r="E506">
        <v>1</v>
      </c>
      <c r="F506">
        <v>10</v>
      </c>
      <c r="G506">
        <f t="shared" si="29"/>
        <v>0</v>
      </c>
      <c r="H506">
        <f t="shared" si="30"/>
        <v>1.8685169847364729E+32</v>
      </c>
    </row>
    <row r="507" spans="1:8">
      <c r="A507" s="14">
        <f t="shared" si="32"/>
        <v>14.74</v>
      </c>
      <c r="B507" s="17"/>
      <c r="C507" s="21">
        <v>501</v>
      </c>
      <c r="D507" s="19">
        <f t="shared" si="31"/>
        <v>1.4561481591932197E+30</v>
      </c>
      <c r="E507">
        <v>1</v>
      </c>
      <c r="F507">
        <v>10</v>
      </c>
      <c r="G507">
        <f t="shared" si="29"/>
        <v>0</v>
      </c>
      <c r="H507">
        <f t="shared" si="30"/>
        <v>2.1463623866508057E+32</v>
      </c>
    </row>
    <row r="508" spans="1:8">
      <c r="A508" s="14">
        <f t="shared" si="32"/>
        <v>14.74</v>
      </c>
      <c r="B508" s="17"/>
      <c r="C508" s="22">
        <v>502</v>
      </c>
      <c r="D508" s="19">
        <f t="shared" si="31"/>
        <v>1.6726749950972123E+30</v>
      </c>
      <c r="E508">
        <v>1</v>
      </c>
      <c r="F508">
        <v>10</v>
      </c>
      <c r="G508">
        <f t="shared" si="29"/>
        <v>0</v>
      </c>
      <c r="H508">
        <f t="shared" si="30"/>
        <v>2.4655229427732911E+32</v>
      </c>
    </row>
    <row r="509" spans="1:8">
      <c r="A509" s="14">
        <f t="shared" si="32"/>
        <v>14.74</v>
      </c>
      <c r="B509" s="17"/>
      <c r="C509" s="21">
        <v>503</v>
      </c>
      <c r="D509" s="19">
        <f t="shared" si="31"/>
        <v>1.9213990153128423E+30</v>
      </c>
      <c r="E509">
        <v>1</v>
      </c>
      <c r="F509">
        <v>10</v>
      </c>
      <c r="G509">
        <f t="shared" si="29"/>
        <v>0</v>
      </c>
      <c r="H509">
        <f t="shared" si="30"/>
        <v>2.8321421485711294E+32</v>
      </c>
    </row>
    <row r="510" spans="1:8">
      <c r="A510" s="14">
        <f t="shared" si="32"/>
        <v>14.74</v>
      </c>
      <c r="B510" s="17"/>
      <c r="C510" s="22">
        <v>504</v>
      </c>
      <c r="D510" s="19">
        <f t="shared" si="31"/>
        <v>2.2071078881827845E+30</v>
      </c>
      <c r="E510">
        <v>1</v>
      </c>
      <c r="F510">
        <v>10</v>
      </c>
      <c r="G510">
        <f t="shared" si="29"/>
        <v>0</v>
      </c>
      <c r="H510">
        <f t="shared" si="30"/>
        <v>3.2532770271814249E+32</v>
      </c>
    </row>
    <row r="511" spans="1:8">
      <c r="A511" s="14">
        <f t="shared" si="32"/>
        <v>14.74</v>
      </c>
      <c r="B511" s="17"/>
      <c r="C511" s="21">
        <v>505</v>
      </c>
      <c r="D511" s="19">
        <f t="shared" si="31"/>
        <v>2.5353012004565449E+30</v>
      </c>
      <c r="E511">
        <v>1</v>
      </c>
      <c r="F511">
        <v>10</v>
      </c>
      <c r="G511">
        <f t="shared" si="29"/>
        <v>0</v>
      </c>
      <c r="H511">
        <f t="shared" si="30"/>
        <v>3.7370339694729472E+32</v>
      </c>
    </row>
    <row r="512" spans="1:8">
      <c r="A512" s="14">
        <f t="shared" si="32"/>
        <v>14.74</v>
      </c>
      <c r="B512" s="17"/>
      <c r="C512" s="22">
        <v>506</v>
      </c>
      <c r="D512" s="19">
        <f t="shared" si="31"/>
        <v>2.9122963183864405E+30</v>
      </c>
      <c r="E512">
        <v>1</v>
      </c>
      <c r="F512">
        <v>10</v>
      </c>
      <c r="G512">
        <f t="shared" si="29"/>
        <v>0</v>
      </c>
      <c r="H512">
        <f t="shared" si="30"/>
        <v>4.2927247733016135E+32</v>
      </c>
    </row>
    <row r="513" spans="1:8">
      <c r="A513" s="14">
        <f t="shared" si="32"/>
        <v>14.74</v>
      </c>
      <c r="B513" s="17"/>
      <c r="C513" s="21">
        <v>507</v>
      </c>
      <c r="D513" s="19">
        <f t="shared" si="31"/>
        <v>3.3453499901944257E+30</v>
      </c>
      <c r="E513">
        <v>1</v>
      </c>
      <c r="F513">
        <v>10</v>
      </c>
      <c r="G513">
        <f t="shared" si="29"/>
        <v>0</v>
      </c>
      <c r="H513">
        <f t="shared" si="30"/>
        <v>4.9310458855465837E+32</v>
      </c>
    </row>
    <row r="514" spans="1:8">
      <c r="A514" s="14">
        <f t="shared" si="32"/>
        <v>14.74</v>
      </c>
      <c r="B514" s="17"/>
      <c r="C514" s="22">
        <v>508</v>
      </c>
      <c r="D514" s="19">
        <f t="shared" si="31"/>
        <v>3.8427980306256846E+30</v>
      </c>
      <c r="E514">
        <v>1</v>
      </c>
      <c r="F514">
        <v>10</v>
      </c>
      <c r="G514">
        <f t="shared" si="29"/>
        <v>0</v>
      </c>
      <c r="H514">
        <f t="shared" si="30"/>
        <v>5.6642842971422589E+32</v>
      </c>
    </row>
    <row r="515" spans="1:8">
      <c r="A515" s="14">
        <f t="shared" si="32"/>
        <v>14.74</v>
      </c>
      <c r="B515" s="17"/>
      <c r="C515" s="21">
        <v>509</v>
      </c>
      <c r="D515" s="19">
        <f t="shared" si="31"/>
        <v>4.4142157763655696E+30</v>
      </c>
      <c r="E515">
        <v>1</v>
      </c>
      <c r="F515">
        <v>10</v>
      </c>
      <c r="G515">
        <f t="shared" si="29"/>
        <v>0</v>
      </c>
      <c r="H515">
        <f t="shared" si="30"/>
        <v>6.5065540543628499E+32</v>
      </c>
    </row>
    <row r="516" spans="1:8">
      <c r="A516" s="14">
        <f t="shared" si="32"/>
        <v>14.74</v>
      </c>
      <c r="B516" s="17"/>
      <c r="C516" s="22">
        <v>510</v>
      </c>
      <c r="D516" s="19">
        <f t="shared" si="31"/>
        <v>5.0706024009130899E+30</v>
      </c>
      <c r="E516">
        <v>1</v>
      </c>
      <c r="F516">
        <v>10</v>
      </c>
      <c r="G516">
        <f t="shared" si="29"/>
        <v>0</v>
      </c>
      <c r="H516">
        <f t="shared" si="30"/>
        <v>7.4740679389458945E+32</v>
      </c>
    </row>
    <row r="517" spans="1:8">
      <c r="A517" s="14">
        <f t="shared" si="32"/>
        <v>14.74</v>
      </c>
      <c r="B517" s="17"/>
      <c r="C517" s="21">
        <v>511</v>
      </c>
      <c r="D517" s="19">
        <f t="shared" si="31"/>
        <v>5.8245926367728833E+30</v>
      </c>
      <c r="E517">
        <v>1</v>
      </c>
      <c r="F517">
        <v>10</v>
      </c>
      <c r="G517">
        <f t="shared" si="29"/>
        <v>0</v>
      </c>
      <c r="H517">
        <f t="shared" si="30"/>
        <v>8.5854495466032299E+32</v>
      </c>
    </row>
    <row r="518" spans="1:8">
      <c r="A518" s="14">
        <f t="shared" si="32"/>
        <v>14.74</v>
      </c>
      <c r="B518" s="17"/>
      <c r="C518" s="22">
        <v>512</v>
      </c>
      <c r="D518" s="19">
        <f t="shared" si="31"/>
        <v>6.6906999803888537E+30</v>
      </c>
      <c r="E518">
        <v>1</v>
      </c>
      <c r="F518">
        <v>10</v>
      </c>
      <c r="G518">
        <f t="shared" si="29"/>
        <v>0</v>
      </c>
      <c r="H518">
        <f t="shared" si="30"/>
        <v>9.8620917710931702E+32</v>
      </c>
    </row>
    <row r="519" spans="1:8">
      <c r="A519" s="14">
        <f t="shared" si="32"/>
        <v>14.74</v>
      </c>
      <c r="B519" s="17"/>
      <c r="C519" s="21">
        <v>513</v>
      </c>
      <c r="D519" s="19">
        <f t="shared" si="31"/>
        <v>7.6855960612513715E+30</v>
      </c>
      <c r="E519">
        <v>1</v>
      </c>
      <c r="F519">
        <v>10</v>
      </c>
      <c r="G519">
        <f t="shared" ref="G519:G582" si="33">B519*D519</f>
        <v>0</v>
      </c>
      <c r="H519">
        <f t="shared" ref="H519:H582" si="34">F519*D519*A519</f>
        <v>1.1328568594284522E+33</v>
      </c>
    </row>
    <row r="520" spans="1:8">
      <c r="A520" s="14">
        <f t="shared" si="32"/>
        <v>14.74</v>
      </c>
      <c r="B520" s="17"/>
      <c r="C520" s="22">
        <v>514</v>
      </c>
      <c r="D520" s="19">
        <f t="shared" ref="D520:D583" si="35">POWER($D$1,C520)</f>
        <v>8.8284315527311425E+30</v>
      </c>
      <c r="E520">
        <v>1</v>
      </c>
      <c r="F520">
        <v>10</v>
      </c>
      <c r="G520">
        <f t="shared" si="33"/>
        <v>0</v>
      </c>
      <c r="H520">
        <f t="shared" si="34"/>
        <v>1.3013108108725703E+33</v>
      </c>
    </row>
    <row r="521" spans="1:8">
      <c r="A521" s="14">
        <f t="shared" si="32"/>
        <v>14.74</v>
      </c>
      <c r="B521" s="17"/>
      <c r="C521" s="21">
        <v>515</v>
      </c>
      <c r="D521" s="19">
        <f t="shared" si="35"/>
        <v>1.0141204801826184E+31</v>
      </c>
      <c r="E521">
        <v>1</v>
      </c>
      <c r="F521">
        <v>10</v>
      </c>
      <c r="G521">
        <f t="shared" si="33"/>
        <v>0</v>
      </c>
      <c r="H521">
        <f t="shared" si="34"/>
        <v>1.4948135877891798E+33</v>
      </c>
    </row>
    <row r="522" spans="1:8">
      <c r="A522" s="14">
        <f t="shared" si="32"/>
        <v>14.74</v>
      </c>
      <c r="B522" s="17"/>
      <c r="C522" s="22">
        <v>516</v>
      </c>
      <c r="D522" s="19">
        <f t="shared" si="35"/>
        <v>1.1649185273545769E+31</v>
      </c>
      <c r="E522">
        <v>1</v>
      </c>
      <c r="F522">
        <v>10</v>
      </c>
      <c r="G522">
        <f t="shared" si="33"/>
        <v>0</v>
      </c>
      <c r="H522">
        <f t="shared" si="34"/>
        <v>1.7170899093206466E+33</v>
      </c>
    </row>
    <row r="523" spans="1:8">
      <c r="A523" s="14">
        <f t="shared" si="32"/>
        <v>14.74</v>
      </c>
      <c r="B523" s="17"/>
      <c r="C523" s="21">
        <v>517</v>
      </c>
      <c r="D523" s="19">
        <f t="shared" si="35"/>
        <v>1.338139996077771E+31</v>
      </c>
      <c r="E523">
        <v>1</v>
      </c>
      <c r="F523">
        <v>10</v>
      </c>
      <c r="G523">
        <f t="shared" si="33"/>
        <v>0</v>
      </c>
      <c r="H523">
        <f t="shared" si="34"/>
        <v>1.9724183542186343E+33</v>
      </c>
    </row>
    <row r="524" spans="1:8">
      <c r="A524" s="14">
        <f t="shared" si="32"/>
        <v>14.74</v>
      </c>
      <c r="B524" s="17"/>
      <c r="C524" s="22">
        <v>518</v>
      </c>
      <c r="D524" s="19">
        <f t="shared" si="35"/>
        <v>1.5371192122502745E+31</v>
      </c>
      <c r="E524">
        <v>1</v>
      </c>
      <c r="F524">
        <v>10</v>
      </c>
      <c r="G524">
        <f t="shared" si="33"/>
        <v>0</v>
      </c>
      <c r="H524">
        <f t="shared" si="34"/>
        <v>2.2657137188569047E+33</v>
      </c>
    </row>
    <row r="525" spans="1:8">
      <c r="A525" s="14">
        <f t="shared" si="32"/>
        <v>14.74</v>
      </c>
      <c r="B525" s="17"/>
      <c r="C525" s="21">
        <v>519</v>
      </c>
      <c r="D525" s="19">
        <f t="shared" si="35"/>
        <v>1.765686310546229E+31</v>
      </c>
      <c r="E525">
        <v>1</v>
      </c>
      <c r="F525">
        <v>10</v>
      </c>
      <c r="G525">
        <f t="shared" si="33"/>
        <v>0</v>
      </c>
      <c r="H525">
        <f t="shared" si="34"/>
        <v>2.6026216217451411E+33</v>
      </c>
    </row>
    <row r="526" spans="1:8">
      <c r="A526" s="14">
        <f t="shared" si="32"/>
        <v>14.74</v>
      </c>
      <c r="B526" s="17"/>
      <c r="C526" s="22">
        <v>520</v>
      </c>
      <c r="D526" s="19">
        <f t="shared" si="35"/>
        <v>2.0282409603652373E+31</v>
      </c>
      <c r="E526">
        <v>1</v>
      </c>
      <c r="F526">
        <v>10</v>
      </c>
      <c r="G526">
        <f t="shared" si="33"/>
        <v>0</v>
      </c>
      <c r="H526">
        <f t="shared" si="34"/>
        <v>2.9896271755783601E+33</v>
      </c>
    </row>
    <row r="527" spans="1:8">
      <c r="A527" s="14">
        <f t="shared" si="32"/>
        <v>14.74</v>
      </c>
      <c r="B527" s="17"/>
      <c r="C527" s="21">
        <v>521</v>
      </c>
      <c r="D527" s="19">
        <f t="shared" si="35"/>
        <v>2.3298370547091547E+31</v>
      </c>
      <c r="E527">
        <v>1</v>
      </c>
      <c r="F527">
        <v>10</v>
      </c>
      <c r="G527">
        <f t="shared" si="33"/>
        <v>0</v>
      </c>
      <c r="H527">
        <f t="shared" si="34"/>
        <v>3.4341798186412943E+33</v>
      </c>
    </row>
    <row r="528" spans="1:8">
      <c r="A528" s="14">
        <f t="shared" si="32"/>
        <v>14.74</v>
      </c>
      <c r="B528" s="17"/>
      <c r="C528" s="22">
        <v>522</v>
      </c>
      <c r="D528" s="19">
        <f t="shared" si="35"/>
        <v>2.6762799921555433E+31</v>
      </c>
      <c r="E528">
        <v>1</v>
      </c>
      <c r="F528">
        <v>10</v>
      </c>
      <c r="G528">
        <f t="shared" si="33"/>
        <v>0</v>
      </c>
      <c r="H528">
        <f t="shared" si="34"/>
        <v>3.944836708437271E+33</v>
      </c>
    </row>
    <row r="529" spans="1:8">
      <c r="A529" s="14">
        <f t="shared" si="32"/>
        <v>14.74</v>
      </c>
      <c r="B529" s="17"/>
      <c r="C529" s="21">
        <v>523</v>
      </c>
      <c r="D529" s="19">
        <f t="shared" si="35"/>
        <v>3.0742384245005504E+31</v>
      </c>
      <c r="E529">
        <v>1</v>
      </c>
      <c r="F529">
        <v>10</v>
      </c>
      <c r="G529">
        <f t="shared" si="33"/>
        <v>0</v>
      </c>
      <c r="H529">
        <f t="shared" si="34"/>
        <v>4.5314274377138111E+33</v>
      </c>
    </row>
    <row r="530" spans="1:8">
      <c r="A530" s="14">
        <f t="shared" si="32"/>
        <v>14.74</v>
      </c>
      <c r="B530" s="17"/>
      <c r="C530" s="22">
        <v>524</v>
      </c>
      <c r="D530" s="19">
        <f t="shared" si="35"/>
        <v>3.5313726210924593E+31</v>
      </c>
      <c r="E530">
        <v>1</v>
      </c>
      <c r="F530">
        <v>10</v>
      </c>
      <c r="G530">
        <f t="shared" si="33"/>
        <v>0</v>
      </c>
      <c r="H530">
        <f t="shared" si="34"/>
        <v>5.2052432434902845E+33</v>
      </c>
    </row>
    <row r="531" spans="1:8">
      <c r="A531" s="14">
        <f t="shared" si="32"/>
        <v>14.74</v>
      </c>
      <c r="B531" s="17"/>
      <c r="C531" s="21">
        <v>525</v>
      </c>
      <c r="D531" s="19">
        <f t="shared" si="35"/>
        <v>4.0564819207304755E+31</v>
      </c>
      <c r="E531">
        <v>1</v>
      </c>
      <c r="F531">
        <v>10</v>
      </c>
      <c r="G531">
        <f t="shared" si="33"/>
        <v>0</v>
      </c>
      <c r="H531">
        <f t="shared" si="34"/>
        <v>5.9792543511567202E+33</v>
      </c>
    </row>
    <row r="532" spans="1:8">
      <c r="A532" s="14">
        <f t="shared" si="32"/>
        <v>14.74</v>
      </c>
      <c r="B532" s="17"/>
      <c r="C532" s="22">
        <v>526</v>
      </c>
      <c r="D532" s="19">
        <f t="shared" si="35"/>
        <v>4.6596741094183102E+31</v>
      </c>
      <c r="E532">
        <v>1</v>
      </c>
      <c r="F532">
        <v>10</v>
      </c>
      <c r="G532">
        <f t="shared" si="33"/>
        <v>0</v>
      </c>
      <c r="H532">
        <f t="shared" si="34"/>
        <v>6.8683596372825886E+33</v>
      </c>
    </row>
    <row r="533" spans="1:8">
      <c r="A533" s="14">
        <f t="shared" si="32"/>
        <v>14.74</v>
      </c>
      <c r="B533" s="17"/>
      <c r="C533" s="21">
        <v>527</v>
      </c>
      <c r="D533" s="19">
        <f t="shared" si="35"/>
        <v>5.3525599843110875E+31</v>
      </c>
      <c r="E533">
        <v>1</v>
      </c>
      <c r="F533">
        <v>10</v>
      </c>
      <c r="G533">
        <f t="shared" si="33"/>
        <v>0</v>
      </c>
      <c r="H533">
        <f t="shared" si="34"/>
        <v>7.8896734168745431E+33</v>
      </c>
    </row>
    <row r="534" spans="1:8">
      <c r="A534" s="14">
        <f t="shared" ref="A534:A597" si="36">IF(B534&gt;0,A533+B534,A533)</f>
        <v>14.74</v>
      </c>
      <c r="B534" s="17"/>
      <c r="C534" s="22">
        <v>528</v>
      </c>
      <c r="D534" s="19">
        <f t="shared" si="35"/>
        <v>6.1484768490011026E+31</v>
      </c>
      <c r="E534">
        <v>1</v>
      </c>
      <c r="F534">
        <v>10</v>
      </c>
      <c r="G534">
        <f t="shared" si="33"/>
        <v>0</v>
      </c>
      <c r="H534">
        <f t="shared" si="34"/>
        <v>9.0628548754276258E+33</v>
      </c>
    </row>
    <row r="535" spans="1:8">
      <c r="A535" s="14">
        <f t="shared" si="36"/>
        <v>14.74</v>
      </c>
      <c r="B535" s="17"/>
      <c r="C535" s="21">
        <v>529</v>
      </c>
      <c r="D535" s="19">
        <f t="shared" si="35"/>
        <v>7.0627452421849212E+31</v>
      </c>
      <c r="E535">
        <v>1</v>
      </c>
      <c r="F535">
        <v>10</v>
      </c>
      <c r="G535">
        <f t="shared" si="33"/>
        <v>0</v>
      </c>
      <c r="H535">
        <f t="shared" si="34"/>
        <v>1.0410486486980574E+34</v>
      </c>
    </row>
    <row r="536" spans="1:8">
      <c r="A536" s="14">
        <f t="shared" si="36"/>
        <v>14.74</v>
      </c>
      <c r="B536" s="17"/>
      <c r="C536" s="22">
        <v>530</v>
      </c>
      <c r="D536" s="19">
        <f t="shared" si="35"/>
        <v>8.1129638414609546E+31</v>
      </c>
      <c r="E536">
        <v>1</v>
      </c>
      <c r="F536">
        <v>10</v>
      </c>
      <c r="G536">
        <f t="shared" si="33"/>
        <v>0</v>
      </c>
      <c r="H536">
        <f t="shared" si="34"/>
        <v>1.1958508702313447E+34</v>
      </c>
    </row>
    <row r="537" spans="1:8">
      <c r="A537" s="14">
        <f t="shared" si="36"/>
        <v>14.74</v>
      </c>
      <c r="B537" s="17"/>
      <c r="C537" s="21">
        <v>531</v>
      </c>
      <c r="D537" s="19">
        <f t="shared" si="35"/>
        <v>9.3193482188366258E+31</v>
      </c>
      <c r="E537">
        <v>1</v>
      </c>
      <c r="F537">
        <v>10</v>
      </c>
      <c r="G537">
        <f t="shared" si="33"/>
        <v>0</v>
      </c>
      <c r="H537">
        <f t="shared" si="34"/>
        <v>1.3736719274565186E+34</v>
      </c>
    </row>
    <row r="538" spans="1:8">
      <c r="A538" s="14">
        <f t="shared" si="36"/>
        <v>14.74</v>
      </c>
      <c r="B538" s="17"/>
      <c r="C538" s="22">
        <v>532</v>
      </c>
      <c r="D538" s="19">
        <f t="shared" si="35"/>
        <v>1.070511996862218E+32</v>
      </c>
      <c r="E538">
        <v>1</v>
      </c>
      <c r="F538">
        <v>10</v>
      </c>
      <c r="G538">
        <f t="shared" si="33"/>
        <v>0</v>
      </c>
      <c r="H538">
        <f t="shared" si="34"/>
        <v>1.5779346833749095E+34</v>
      </c>
    </row>
    <row r="539" spans="1:8">
      <c r="A539" s="14">
        <f t="shared" si="36"/>
        <v>14.74</v>
      </c>
      <c r="B539" s="17"/>
      <c r="C539" s="21">
        <v>533</v>
      </c>
      <c r="D539" s="19">
        <f t="shared" si="35"/>
        <v>1.2296953698002209E+32</v>
      </c>
      <c r="E539">
        <v>1</v>
      </c>
      <c r="F539">
        <v>10</v>
      </c>
      <c r="G539">
        <f t="shared" si="33"/>
        <v>0</v>
      </c>
      <c r="H539">
        <f t="shared" si="34"/>
        <v>1.8125709750855256E+34</v>
      </c>
    </row>
    <row r="540" spans="1:8">
      <c r="A540" s="14">
        <f t="shared" si="36"/>
        <v>14.74</v>
      </c>
      <c r="B540" s="17"/>
      <c r="C540" s="22">
        <v>534</v>
      </c>
      <c r="D540" s="19">
        <f t="shared" si="35"/>
        <v>1.4125490484369844E+32</v>
      </c>
      <c r="E540">
        <v>1</v>
      </c>
      <c r="F540">
        <v>10</v>
      </c>
      <c r="G540">
        <f t="shared" si="33"/>
        <v>0</v>
      </c>
      <c r="H540">
        <f t="shared" si="34"/>
        <v>2.0820972973961152E+34</v>
      </c>
    </row>
    <row r="541" spans="1:8">
      <c r="A541" s="14">
        <f t="shared" si="36"/>
        <v>14.74</v>
      </c>
      <c r="B541" s="17"/>
      <c r="C541" s="21">
        <v>535</v>
      </c>
      <c r="D541" s="19">
        <f t="shared" si="35"/>
        <v>1.6225927682921916E+32</v>
      </c>
      <c r="E541">
        <v>1</v>
      </c>
      <c r="F541">
        <v>10</v>
      </c>
      <c r="G541">
        <f t="shared" si="33"/>
        <v>0</v>
      </c>
      <c r="H541">
        <f t="shared" si="34"/>
        <v>2.3917017404626904E+34</v>
      </c>
    </row>
    <row r="542" spans="1:8">
      <c r="A542" s="14">
        <f t="shared" si="36"/>
        <v>14.74</v>
      </c>
      <c r="B542" s="17"/>
      <c r="C542" s="22">
        <v>536</v>
      </c>
      <c r="D542" s="19">
        <f t="shared" si="35"/>
        <v>1.8638696437673255E+32</v>
      </c>
      <c r="E542">
        <v>1</v>
      </c>
      <c r="F542">
        <v>10</v>
      </c>
      <c r="G542">
        <f t="shared" si="33"/>
        <v>0</v>
      </c>
      <c r="H542">
        <f t="shared" si="34"/>
        <v>2.7473438549130377E+34</v>
      </c>
    </row>
    <row r="543" spans="1:8">
      <c r="A543" s="14">
        <f t="shared" si="36"/>
        <v>14.74</v>
      </c>
      <c r="B543" s="17"/>
      <c r="C543" s="21">
        <v>537</v>
      </c>
      <c r="D543" s="19">
        <f t="shared" si="35"/>
        <v>2.1410239937244372E+32</v>
      </c>
      <c r="E543">
        <v>1</v>
      </c>
      <c r="F543">
        <v>10</v>
      </c>
      <c r="G543">
        <f t="shared" si="33"/>
        <v>0</v>
      </c>
      <c r="H543">
        <f t="shared" si="34"/>
        <v>3.15586936674982E+34</v>
      </c>
    </row>
    <row r="544" spans="1:8">
      <c r="A544" s="14">
        <f t="shared" si="36"/>
        <v>14.74</v>
      </c>
      <c r="B544" s="17"/>
      <c r="C544" s="22">
        <v>538</v>
      </c>
      <c r="D544" s="19">
        <f t="shared" si="35"/>
        <v>2.4593907396004425E+32</v>
      </c>
      <c r="E544">
        <v>1</v>
      </c>
      <c r="F544">
        <v>10</v>
      </c>
      <c r="G544">
        <f t="shared" si="33"/>
        <v>0</v>
      </c>
      <c r="H544">
        <f t="shared" si="34"/>
        <v>3.6251419501710521E+34</v>
      </c>
    </row>
    <row r="545" spans="1:8">
      <c r="A545" s="14">
        <f t="shared" si="36"/>
        <v>14.74</v>
      </c>
      <c r="B545" s="17"/>
      <c r="C545" s="21">
        <v>539</v>
      </c>
      <c r="D545" s="19">
        <f t="shared" si="35"/>
        <v>2.8250980968739696E+32</v>
      </c>
      <c r="E545">
        <v>1</v>
      </c>
      <c r="F545">
        <v>10</v>
      </c>
      <c r="G545">
        <f t="shared" si="33"/>
        <v>0</v>
      </c>
      <c r="H545">
        <f t="shared" si="34"/>
        <v>4.1641945947922313E+34</v>
      </c>
    </row>
    <row r="546" spans="1:8">
      <c r="A546" s="14">
        <f t="shared" si="36"/>
        <v>14.74</v>
      </c>
      <c r="B546" s="17"/>
      <c r="C546" s="22">
        <v>540</v>
      </c>
      <c r="D546" s="19">
        <f t="shared" si="35"/>
        <v>3.245185536584384E+32</v>
      </c>
      <c r="E546">
        <v>1</v>
      </c>
      <c r="F546">
        <v>10</v>
      </c>
      <c r="G546">
        <f t="shared" si="33"/>
        <v>0</v>
      </c>
      <c r="H546">
        <f t="shared" si="34"/>
        <v>4.7834034809253817E+34</v>
      </c>
    </row>
    <row r="547" spans="1:8">
      <c r="A547" s="14">
        <f t="shared" si="36"/>
        <v>14.74</v>
      </c>
      <c r="B547" s="17"/>
      <c r="C547" s="21">
        <v>541</v>
      </c>
      <c r="D547" s="19">
        <f t="shared" si="35"/>
        <v>3.7277392875346525E+32</v>
      </c>
      <c r="E547">
        <v>1</v>
      </c>
      <c r="F547">
        <v>10</v>
      </c>
      <c r="G547">
        <f t="shared" si="33"/>
        <v>0</v>
      </c>
      <c r="H547">
        <f t="shared" si="34"/>
        <v>5.4946877098260782E+34</v>
      </c>
    </row>
    <row r="548" spans="1:8">
      <c r="A548" s="14">
        <f t="shared" si="36"/>
        <v>14.74</v>
      </c>
      <c r="B548" s="17"/>
      <c r="C548" s="22">
        <v>542</v>
      </c>
      <c r="D548" s="19">
        <f t="shared" si="35"/>
        <v>4.2820479874488743E+32</v>
      </c>
      <c r="E548">
        <v>1</v>
      </c>
      <c r="F548">
        <v>10</v>
      </c>
      <c r="G548">
        <f t="shared" si="33"/>
        <v>0</v>
      </c>
      <c r="H548">
        <f t="shared" si="34"/>
        <v>6.31173873349964E+34</v>
      </c>
    </row>
    <row r="549" spans="1:8">
      <c r="A549" s="14">
        <f t="shared" si="36"/>
        <v>14.74</v>
      </c>
      <c r="B549" s="17"/>
      <c r="C549" s="21">
        <v>543</v>
      </c>
      <c r="D549" s="19">
        <f t="shared" si="35"/>
        <v>4.9187814792008871E+32</v>
      </c>
      <c r="E549">
        <v>1</v>
      </c>
      <c r="F549">
        <v>10</v>
      </c>
      <c r="G549">
        <f t="shared" si="33"/>
        <v>0</v>
      </c>
      <c r="H549">
        <f t="shared" si="34"/>
        <v>7.250283900342108E+34</v>
      </c>
    </row>
    <row r="550" spans="1:8">
      <c r="A550" s="14">
        <f t="shared" si="36"/>
        <v>14.74</v>
      </c>
      <c r="B550" s="17"/>
      <c r="C550" s="22">
        <v>544</v>
      </c>
      <c r="D550" s="19">
        <f t="shared" si="35"/>
        <v>5.650196193747942E+32</v>
      </c>
      <c r="E550">
        <v>1</v>
      </c>
      <c r="F550">
        <v>10</v>
      </c>
      <c r="G550">
        <f t="shared" si="33"/>
        <v>0</v>
      </c>
      <c r="H550">
        <f t="shared" si="34"/>
        <v>8.3283891895844681E+34</v>
      </c>
    </row>
    <row r="551" spans="1:8">
      <c r="A551" s="14">
        <f t="shared" si="36"/>
        <v>14.74</v>
      </c>
      <c r="B551" s="17"/>
      <c r="C551" s="21">
        <v>545</v>
      </c>
      <c r="D551" s="19">
        <f t="shared" si="35"/>
        <v>6.4903710731687709E+32</v>
      </c>
      <c r="E551">
        <v>1</v>
      </c>
      <c r="F551">
        <v>10</v>
      </c>
      <c r="G551">
        <f t="shared" si="33"/>
        <v>0</v>
      </c>
      <c r="H551">
        <f t="shared" si="34"/>
        <v>9.5668069618507689E+34</v>
      </c>
    </row>
    <row r="552" spans="1:8">
      <c r="A552" s="14">
        <f t="shared" si="36"/>
        <v>14.74</v>
      </c>
      <c r="B552" s="17"/>
      <c r="C552" s="22">
        <v>546</v>
      </c>
      <c r="D552" s="19">
        <f t="shared" si="35"/>
        <v>7.4554785750693079E+32</v>
      </c>
      <c r="E552">
        <v>1</v>
      </c>
      <c r="F552">
        <v>10</v>
      </c>
      <c r="G552">
        <f t="shared" si="33"/>
        <v>0</v>
      </c>
      <c r="H552">
        <f t="shared" si="34"/>
        <v>1.098937541965216E+35</v>
      </c>
    </row>
    <row r="553" spans="1:8">
      <c r="A553" s="14">
        <f t="shared" si="36"/>
        <v>14.74</v>
      </c>
      <c r="B553" s="17"/>
      <c r="C553" s="21">
        <v>547</v>
      </c>
      <c r="D553" s="19">
        <f t="shared" si="35"/>
        <v>8.5640959748977544E+32</v>
      </c>
      <c r="E553">
        <v>1</v>
      </c>
      <c r="F553">
        <v>10</v>
      </c>
      <c r="G553">
        <f t="shared" si="33"/>
        <v>0</v>
      </c>
      <c r="H553">
        <f t="shared" si="34"/>
        <v>1.2623477466999291E+35</v>
      </c>
    </row>
    <row r="554" spans="1:8">
      <c r="A554" s="14">
        <f t="shared" si="36"/>
        <v>14.74</v>
      </c>
      <c r="B554" s="17"/>
      <c r="C554" s="22">
        <v>548</v>
      </c>
      <c r="D554" s="19">
        <f t="shared" si="35"/>
        <v>9.8375629584017785E+32</v>
      </c>
      <c r="E554">
        <v>1</v>
      </c>
      <c r="F554">
        <v>10</v>
      </c>
      <c r="G554">
        <f t="shared" si="33"/>
        <v>0</v>
      </c>
      <c r="H554">
        <f t="shared" si="34"/>
        <v>1.4500567800684223E+35</v>
      </c>
    </row>
    <row r="555" spans="1:8">
      <c r="A555" s="14">
        <f t="shared" si="36"/>
        <v>14.74</v>
      </c>
      <c r="B555" s="17"/>
      <c r="C555" s="21">
        <v>549</v>
      </c>
      <c r="D555" s="19">
        <f t="shared" si="35"/>
        <v>1.1300392387495887E+33</v>
      </c>
      <c r="E555">
        <v>1</v>
      </c>
      <c r="F555">
        <v>10</v>
      </c>
      <c r="G555">
        <f t="shared" si="33"/>
        <v>0</v>
      </c>
      <c r="H555">
        <f t="shared" si="34"/>
        <v>1.665677837916894E+35</v>
      </c>
    </row>
    <row r="556" spans="1:8">
      <c r="A556" s="14">
        <f t="shared" si="36"/>
        <v>14.74</v>
      </c>
      <c r="B556" s="17"/>
      <c r="C556" s="22">
        <v>550</v>
      </c>
      <c r="D556" s="19">
        <f t="shared" si="35"/>
        <v>1.2980742146337545E+33</v>
      </c>
      <c r="E556">
        <v>1</v>
      </c>
      <c r="F556">
        <v>10</v>
      </c>
      <c r="G556">
        <f t="shared" si="33"/>
        <v>0</v>
      </c>
      <c r="H556">
        <f t="shared" si="34"/>
        <v>1.9133613923701542E+35</v>
      </c>
    </row>
    <row r="557" spans="1:8">
      <c r="A557" s="14">
        <f t="shared" si="36"/>
        <v>14.74</v>
      </c>
      <c r="B557" s="17"/>
      <c r="C557" s="21">
        <v>551</v>
      </c>
      <c r="D557" s="19">
        <f t="shared" si="35"/>
        <v>1.4910957150138622E+33</v>
      </c>
      <c r="E557">
        <v>1</v>
      </c>
      <c r="F557">
        <v>10</v>
      </c>
      <c r="G557">
        <f t="shared" si="33"/>
        <v>0</v>
      </c>
      <c r="H557">
        <f t="shared" si="34"/>
        <v>2.1978750839304328E+35</v>
      </c>
    </row>
    <row r="558" spans="1:8">
      <c r="A558" s="14">
        <f t="shared" si="36"/>
        <v>14.74</v>
      </c>
      <c r="B558" s="17"/>
      <c r="C558" s="22">
        <v>552</v>
      </c>
      <c r="D558" s="19">
        <f t="shared" si="35"/>
        <v>1.7128191949795512E+33</v>
      </c>
      <c r="E558">
        <v>1</v>
      </c>
      <c r="F558">
        <v>10</v>
      </c>
      <c r="G558">
        <f t="shared" si="33"/>
        <v>0</v>
      </c>
      <c r="H558">
        <f t="shared" si="34"/>
        <v>2.5246954933998586E+35</v>
      </c>
    </row>
    <row r="559" spans="1:8">
      <c r="A559" s="14">
        <f t="shared" si="36"/>
        <v>14.74</v>
      </c>
      <c r="B559" s="17"/>
      <c r="C559" s="21">
        <v>553</v>
      </c>
      <c r="D559" s="19">
        <f t="shared" si="35"/>
        <v>1.9675125916803563E+33</v>
      </c>
      <c r="E559">
        <v>1</v>
      </c>
      <c r="F559">
        <v>10</v>
      </c>
      <c r="G559">
        <f t="shared" si="33"/>
        <v>0</v>
      </c>
      <c r="H559">
        <f t="shared" si="34"/>
        <v>2.900113560136845E+35</v>
      </c>
    </row>
    <row r="560" spans="1:8">
      <c r="A560" s="14">
        <f t="shared" si="36"/>
        <v>14.74</v>
      </c>
      <c r="B560" s="17"/>
      <c r="C560" s="22">
        <v>554</v>
      </c>
      <c r="D560" s="19">
        <f t="shared" si="35"/>
        <v>2.2600784774991785E+33</v>
      </c>
      <c r="E560">
        <v>1</v>
      </c>
      <c r="F560">
        <v>10</v>
      </c>
      <c r="G560">
        <f t="shared" si="33"/>
        <v>0</v>
      </c>
      <c r="H560">
        <f t="shared" si="34"/>
        <v>3.3313556758337887E+35</v>
      </c>
    </row>
    <row r="561" spans="1:8">
      <c r="A561" s="14">
        <f t="shared" si="36"/>
        <v>14.74</v>
      </c>
      <c r="B561" s="17"/>
      <c r="C561" s="21">
        <v>555</v>
      </c>
      <c r="D561" s="19">
        <f t="shared" si="35"/>
        <v>2.5961484292675101E+33</v>
      </c>
      <c r="E561">
        <v>1</v>
      </c>
      <c r="F561">
        <v>10</v>
      </c>
      <c r="G561">
        <f t="shared" si="33"/>
        <v>0</v>
      </c>
      <c r="H561">
        <f t="shared" si="34"/>
        <v>3.8267227847403098E+35</v>
      </c>
    </row>
    <row r="562" spans="1:8">
      <c r="A562" s="14">
        <f t="shared" si="36"/>
        <v>14.74</v>
      </c>
      <c r="B562" s="17"/>
      <c r="C562" s="22">
        <v>556</v>
      </c>
      <c r="D562" s="19">
        <f t="shared" si="35"/>
        <v>2.9821914300277249E+33</v>
      </c>
      <c r="E562">
        <v>1</v>
      </c>
      <c r="F562">
        <v>10</v>
      </c>
      <c r="G562">
        <f t="shared" si="33"/>
        <v>0</v>
      </c>
      <c r="H562">
        <f t="shared" si="34"/>
        <v>4.3957501678608663E+35</v>
      </c>
    </row>
    <row r="563" spans="1:8">
      <c r="A563" s="14">
        <f t="shared" si="36"/>
        <v>14.74</v>
      </c>
      <c r="B563" s="17"/>
      <c r="C563" s="21">
        <v>557</v>
      </c>
      <c r="D563" s="19">
        <f t="shared" si="35"/>
        <v>3.4256383899591029E+33</v>
      </c>
      <c r="E563">
        <v>1</v>
      </c>
      <c r="F563">
        <v>10</v>
      </c>
      <c r="G563">
        <f t="shared" si="33"/>
        <v>0</v>
      </c>
      <c r="H563">
        <f t="shared" si="34"/>
        <v>5.0493909867997179E+35</v>
      </c>
    </row>
    <row r="564" spans="1:8">
      <c r="A564" s="14">
        <f t="shared" si="36"/>
        <v>14.74</v>
      </c>
      <c r="B564" s="17"/>
      <c r="C564" s="22">
        <v>558</v>
      </c>
      <c r="D564" s="19">
        <f t="shared" si="35"/>
        <v>3.9350251833607137E+33</v>
      </c>
      <c r="E564">
        <v>1</v>
      </c>
      <c r="F564">
        <v>10</v>
      </c>
      <c r="G564">
        <f t="shared" si="33"/>
        <v>0</v>
      </c>
      <c r="H564">
        <f t="shared" si="34"/>
        <v>5.8002271202736916E+35</v>
      </c>
    </row>
    <row r="565" spans="1:8">
      <c r="A565" s="14">
        <f t="shared" si="36"/>
        <v>14.74</v>
      </c>
      <c r="B565" s="17"/>
      <c r="C565" s="21">
        <v>559</v>
      </c>
      <c r="D565" s="19">
        <f t="shared" si="35"/>
        <v>4.5201569549983577E+33</v>
      </c>
      <c r="E565">
        <v>1</v>
      </c>
      <c r="F565">
        <v>10</v>
      </c>
      <c r="G565">
        <f t="shared" si="33"/>
        <v>0</v>
      </c>
      <c r="H565">
        <f t="shared" si="34"/>
        <v>6.6627113516675789E+35</v>
      </c>
    </row>
    <row r="566" spans="1:8">
      <c r="A566" s="14">
        <f t="shared" si="36"/>
        <v>14.74</v>
      </c>
      <c r="B566" s="17"/>
      <c r="C566" s="22">
        <v>560</v>
      </c>
      <c r="D566" s="19">
        <f t="shared" si="35"/>
        <v>5.1922968585350213E+33</v>
      </c>
      <c r="E566">
        <v>1</v>
      </c>
      <c r="F566">
        <v>10</v>
      </c>
      <c r="G566">
        <f t="shared" si="33"/>
        <v>0</v>
      </c>
      <c r="H566">
        <f t="shared" si="34"/>
        <v>7.653445569480621E+35</v>
      </c>
    </row>
    <row r="567" spans="1:8">
      <c r="A567" s="14">
        <f t="shared" si="36"/>
        <v>14.74</v>
      </c>
      <c r="B567" s="17"/>
      <c r="C567" s="21">
        <v>561</v>
      </c>
      <c r="D567" s="19">
        <f t="shared" si="35"/>
        <v>5.9643828600554521E+33</v>
      </c>
      <c r="E567">
        <v>1</v>
      </c>
      <c r="F567">
        <v>10</v>
      </c>
      <c r="G567">
        <f t="shared" si="33"/>
        <v>0</v>
      </c>
      <c r="H567">
        <f t="shared" si="34"/>
        <v>8.791500335721737E+35</v>
      </c>
    </row>
    <row r="568" spans="1:8">
      <c r="A568" s="14">
        <f t="shared" si="36"/>
        <v>14.74</v>
      </c>
      <c r="B568" s="17"/>
      <c r="C568" s="22">
        <v>562</v>
      </c>
      <c r="D568" s="19">
        <f t="shared" si="35"/>
        <v>6.8512767799182093E+33</v>
      </c>
      <c r="E568">
        <v>1</v>
      </c>
      <c r="F568">
        <v>10</v>
      </c>
      <c r="G568">
        <f t="shared" si="33"/>
        <v>0</v>
      </c>
      <c r="H568">
        <f t="shared" si="34"/>
        <v>1.009878197359944E+36</v>
      </c>
    </row>
    <row r="569" spans="1:8">
      <c r="A569" s="14">
        <f t="shared" si="36"/>
        <v>14.74</v>
      </c>
      <c r="B569" s="17"/>
      <c r="C569" s="21">
        <v>563</v>
      </c>
      <c r="D569" s="19">
        <f t="shared" si="35"/>
        <v>7.8700503667214297E+33</v>
      </c>
      <c r="E569">
        <v>1</v>
      </c>
      <c r="F569">
        <v>10</v>
      </c>
      <c r="G569">
        <f t="shared" si="33"/>
        <v>0</v>
      </c>
      <c r="H569">
        <f t="shared" si="34"/>
        <v>1.1600454240547388E+36</v>
      </c>
    </row>
    <row r="570" spans="1:8">
      <c r="A570" s="14">
        <f t="shared" si="36"/>
        <v>14.74</v>
      </c>
      <c r="B570" s="17"/>
      <c r="C570" s="22">
        <v>564</v>
      </c>
      <c r="D570" s="19">
        <f t="shared" si="35"/>
        <v>9.0403139099967199E+33</v>
      </c>
      <c r="E570">
        <v>1</v>
      </c>
      <c r="F570">
        <v>10</v>
      </c>
      <c r="G570">
        <f t="shared" si="33"/>
        <v>0</v>
      </c>
      <c r="H570">
        <f t="shared" si="34"/>
        <v>1.3325422703335164E+36</v>
      </c>
    </row>
    <row r="571" spans="1:8">
      <c r="A571" s="14">
        <f t="shared" si="36"/>
        <v>14.74</v>
      </c>
      <c r="B571" s="17"/>
      <c r="C571" s="21">
        <v>565</v>
      </c>
      <c r="D571" s="19">
        <f t="shared" si="35"/>
        <v>1.0384593717070045E+34</v>
      </c>
      <c r="E571">
        <v>1</v>
      </c>
      <c r="F571">
        <v>10</v>
      </c>
      <c r="G571">
        <f t="shared" si="33"/>
        <v>0</v>
      </c>
      <c r="H571">
        <f t="shared" si="34"/>
        <v>1.5306891138961245E+36</v>
      </c>
    </row>
    <row r="572" spans="1:8">
      <c r="A572" s="14">
        <f t="shared" si="36"/>
        <v>14.74</v>
      </c>
      <c r="B572" s="17"/>
      <c r="C572" s="22">
        <v>566</v>
      </c>
      <c r="D572" s="19">
        <f t="shared" si="35"/>
        <v>1.1928765720110906E+34</v>
      </c>
      <c r="E572">
        <v>1</v>
      </c>
      <c r="F572">
        <v>10</v>
      </c>
      <c r="G572">
        <f t="shared" si="33"/>
        <v>0</v>
      </c>
      <c r="H572">
        <f t="shared" si="34"/>
        <v>1.7583000671443477E+36</v>
      </c>
    </row>
    <row r="573" spans="1:8">
      <c r="A573" s="14">
        <f t="shared" si="36"/>
        <v>14.74</v>
      </c>
      <c r="B573" s="17"/>
      <c r="C573" s="21">
        <v>567</v>
      </c>
      <c r="D573" s="19">
        <f t="shared" si="35"/>
        <v>1.3702553559836423E+34</v>
      </c>
      <c r="E573">
        <v>1</v>
      </c>
      <c r="F573">
        <v>10</v>
      </c>
      <c r="G573">
        <f t="shared" si="33"/>
        <v>0</v>
      </c>
      <c r="H573">
        <f t="shared" si="34"/>
        <v>2.0197563947198886E+36</v>
      </c>
    </row>
    <row r="574" spans="1:8">
      <c r="A574" s="14">
        <f t="shared" si="36"/>
        <v>14.74</v>
      </c>
      <c r="B574" s="17"/>
      <c r="C574" s="22">
        <v>568</v>
      </c>
      <c r="D574" s="19">
        <f t="shared" si="35"/>
        <v>1.5740100733442866E+34</v>
      </c>
      <c r="E574">
        <v>1</v>
      </c>
      <c r="F574">
        <v>10</v>
      </c>
      <c r="G574">
        <f t="shared" si="33"/>
        <v>0</v>
      </c>
      <c r="H574">
        <f t="shared" si="34"/>
        <v>2.3200908481094787E+36</v>
      </c>
    </row>
    <row r="575" spans="1:8">
      <c r="A575" s="14">
        <f t="shared" si="36"/>
        <v>14.74</v>
      </c>
      <c r="B575" s="17"/>
      <c r="C575" s="21">
        <v>569</v>
      </c>
      <c r="D575" s="19">
        <f t="shared" si="35"/>
        <v>1.8080627819993449E+34</v>
      </c>
      <c r="E575">
        <v>1</v>
      </c>
      <c r="F575">
        <v>10</v>
      </c>
      <c r="G575">
        <f t="shared" si="33"/>
        <v>0</v>
      </c>
      <c r="H575">
        <f t="shared" si="34"/>
        <v>2.6650845406670345E+36</v>
      </c>
    </row>
    <row r="576" spans="1:8">
      <c r="A576" s="14">
        <f t="shared" si="36"/>
        <v>14.74</v>
      </c>
      <c r="B576" s="17"/>
      <c r="C576" s="22">
        <v>570</v>
      </c>
      <c r="D576" s="19">
        <f t="shared" si="35"/>
        <v>2.0769187434140099E+34</v>
      </c>
      <c r="E576">
        <v>1</v>
      </c>
      <c r="F576">
        <v>10</v>
      </c>
      <c r="G576">
        <f t="shared" si="33"/>
        <v>0</v>
      </c>
      <c r="H576">
        <f t="shared" si="34"/>
        <v>3.0613782277922508E+36</v>
      </c>
    </row>
    <row r="577" spans="1:8">
      <c r="A577" s="14">
        <f t="shared" si="36"/>
        <v>14.74</v>
      </c>
      <c r="B577" s="17"/>
      <c r="C577" s="21">
        <v>571</v>
      </c>
      <c r="D577" s="19">
        <f t="shared" si="35"/>
        <v>2.3857531440221822E+34</v>
      </c>
      <c r="E577">
        <v>1</v>
      </c>
      <c r="F577">
        <v>10</v>
      </c>
      <c r="G577">
        <f t="shared" si="33"/>
        <v>0</v>
      </c>
      <c r="H577">
        <f t="shared" si="34"/>
        <v>3.5166001342886966E+36</v>
      </c>
    </row>
    <row r="578" spans="1:8">
      <c r="A578" s="14">
        <f t="shared" si="36"/>
        <v>14.74</v>
      </c>
      <c r="B578" s="17"/>
      <c r="C578" s="22">
        <v>572</v>
      </c>
      <c r="D578" s="19">
        <f t="shared" si="35"/>
        <v>2.7405107119672856E+34</v>
      </c>
      <c r="E578">
        <v>1</v>
      </c>
      <c r="F578">
        <v>10</v>
      </c>
      <c r="G578">
        <f t="shared" si="33"/>
        <v>0</v>
      </c>
      <c r="H578">
        <f t="shared" si="34"/>
        <v>4.0395127894397791E+36</v>
      </c>
    </row>
    <row r="579" spans="1:8">
      <c r="A579" s="14">
        <f t="shared" si="36"/>
        <v>14.74</v>
      </c>
      <c r="B579" s="17"/>
      <c r="C579" s="21">
        <v>573</v>
      </c>
      <c r="D579" s="19">
        <f t="shared" si="35"/>
        <v>3.1480201466885737E+34</v>
      </c>
      <c r="E579">
        <v>1</v>
      </c>
      <c r="F579">
        <v>10</v>
      </c>
      <c r="G579">
        <f t="shared" si="33"/>
        <v>0</v>
      </c>
      <c r="H579">
        <f t="shared" si="34"/>
        <v>4.640181696218958E+36</v>
      </c>
    </row>
    <row r="580" spans="1:8">
      <c r="A580" s="14">
        <f t="shared" si="36"/>
        <v>14.74</v>
      </c>
      <c r="B580" s="17"/>
      <c r="C580" s="22">
        <v>574</v>
      </c>
      <c r="D580" s="19">
        <f t="shared" si="35"/>
        <v>3.6161255639986898E+34</v>
      </c>
      <c r="E580">
        <v>1</v>
      </c>
      <c r="F580">
        <v>10</v>
      </c>
      <c r="G580">
        <f t="shared" si="33"/>
        <v>0</v>
      </c>
      <c r="H580">
        <f t="shared" si="34"/>
        <v>5.330169081334069E+36</v>
      </c>
    </row>
    <row r="581" spans="1:8">
      <c r="A581" s="14">
        <f t="shared" si="36"/>
        <v>14.74</v>
      </c>
      <c r="B581" s="17"/>
      <c r="C581" s="21">
        <v>575</v>
      </c>
      <c r="D581" s="19">
        <f t="shared" si="35"/>
        <v>4.1538374868280207E+34</v>
      </c>
      <c r="E581">
        <v>1</v>
      </c>
      <c r="F581">
        <v>10</v>
      </c>
      <c r="G581">
        <f t="shared" si="33"/>
        <v>0</v>
      </c>
      <c r="H581">
        <f t="shared" si="34"/>
        <v>6.1227564555845027E+36</v>
      </c>
    </row>
    <row r="582" spans="1:8">
      <c r="A582" s="14">
        <f t="shared" si="36"/>
        <v>14.74</v>
      </c>
      <c r="B582" s="17"/>
      <c r="C582" s="22">
        <v>576</v>
      </c>
      <c r="D582" s="19">
        <f t="shared" si="35"/>
        <v>4.7715062880443663E+34</v>
      </c>
      <c r="E582">
        <v>1</v>
      </c>
      <c r="F582">
        <v>10</v>
      </c>
      <c r="G582">
        <f t="shared" si="33"/>
        <v>0</v>
      </c>
      <c r="H582">
        <f t="shared" si="34"/>
        <v>7.0332002685773967E+36</v>
      </c>
    </row>
    <row r="583" spans="1:8">
      <c r="A583" s="14">
        <f t="shared" si="36"/>
        <v>14.74</v>
      </c>
      <c r="B583" s="17"/>
      <c r="C583" s="21">
        <v>577</v>
      </c>
      <c r="D583" s="19">
        <f t="shared" si="35"/>
        <v>5.481021423934573E+34</v>
      </c>
      <c r="E583">
        <v>1</v>
      </c>
      <c r="F583">
        <v>10</v>
      </c>
      <c r="G583">
        <f t="shared" ref="G583:G646" si="37">B583*D583</f>
        <v>0</v>
      </c>
      <c r="H583">
        <f t="shared" ref="H583:H646" si="38">F583*D583*A583</f>
        <v>8.0790255788795605E+36</v>
      </c>
    </row>
    <row r="584" spans="1:8">
      <c r="A584" s="14">
        <f t="shared" si="36"/>
        <v>14.74</v>
      </c>
      <c r="B584" s="17"/>
      <c r="C584" s="22">
        <v>578</v>
      </c>
      <c r="D584" s="19">
        <f t="shared" ref="D584:D647" si="39">POWER($D$1,C584)</f>
        <v>6.2960402933771512E+34</v>
      </c>
      <c r="E584">
        <v>1</v>
      </c>
      <c r="F584">
        <v>10</v>
      </c>
      <c r="G584">
        <f t="shared" si="37"/>
        <v>0</v>
      </c>
      <c r="H584">
        <f t="shared" si="38"/>
        <v>9.2803633924379206E+36</v>
      </c>
    </row>
    <row r="585" spans="1:8">
      <c r="A585" s="14">
        <f t="shared" si="36"/>
        <v>14.74</v>
      </c>
      <c r="B585" s="17"/>
      <c r="C585" s="21">
        <v>579</v>
      </c>
      <c r="D585" s="19">
        <f t="shared" si="39"/>
        <v>7.2322511279973833E+34</v>
      </c>
      <c r="E585">
        <v>1</v>
      </c>
      <c r="F585">
        <v>10</v>
      </c>
      <c r="G585">
        <f t="shared" si="37"/>
        <v>0</v>
      </c>
      <c r="H585">
        <f t="shared" si="38"/>
        <v>1.0660338162668143E+37</v>
      </c>
    </row>
    <row r="586" spans="1:8">
      <c r="A586" s="14">
        <f t="shared" si="36"/>
        <v>14.74</v>
      </c>
      <c r="B586" s="17"/>
      <c r="C586" s="22">
        <v>580</v>
      </c>
      <c r="D586" s="19">
        <f t="shared" si="39"/>
        <v>8.3076749736560452E+34</v>
      </c>
      <c r="E586">
        <v>1</v>
      </c>
      <c r="F586">
        <v>10</v>
      </c>
      <c r="G586">
        <f t="shared" si="37"/>
        <v>0</v>
      </c>
      <c r="H586">
        <f t="shared" si="38"/>
        <v>1.2245512911169013E+37</v>
      </c>
    </row>
    <row r="587" spans="1:8">
      <c r="A587" s="14">
        <f t="shared" si="36"/>
        <v>14.74</v>
      </c>
      <c r="B587" s="17"/>
      <c r="C587" s="21">
        <v>581</v>
      </c>
      <c r="D587" s="19">
        <f t="shared" si="39"/>
        <v>9.5430125760887362E+34</v>
      </c>
      <c r="E587">
        <v>1</v>
      </c>
      <c r="F587">
        <v>10</v>
      </c>
      <c r="G587">
        <f t="shared" si="37"/>
        <v>0</v>
      </c>
      <c r="H587">
        <f t="shared" si="38"/>
        <v>1.4066400537154798E+37</v>
      </c>
    </row>
    <row r="588" spans="1:8">
      <c r="A588" s="14">
        <f t="shared" si="36"/>
        <v>14.74</v>
      </c>
      <c r="B588" s="17"/>
      <c r="C588" s="22">
        <v>582</v>
      </c>
      <c r="D588" s="19">
        <f t="shared" si="39"/>
        <v>1.096204284786915E+35</v>
      </c>
      <c r="E588">
        <v>1</v>
      </c>
      <c r="F588">
        <v>10</v>
      </c>
      <c r="G588">
        <f t="shared" si="37"/>
        <v>0</v>
      </c>
      <c r="H588">
        <f t="shared" si="38"/>
        <v>1.6158051157759128E+37</v>
      </c>
    </row>
    <row r="589" spans="1:8">
      <c r="A589" s="14">
        <f t="shared" si="36"/>
        <v>14.74</v>
      </c>
      <c r="B589" s="17"/>
      <c r="C589" s="21">
        <v>583</v>
      </c>
      <c r="D589" s="19">
        <f t="shared" si="39"/>
        <v>1.2592080586754306E+35</v>
      </c>
      <c r="E589">
        <v>1</v>
      </c>
      <c r="F589">
        <v>10</v>
      </c>
      <c r="G589">
        <f t="shared" si="37"/>
        <v>0</v>
      </c>
      <c r="H589">
        <f t="shared" si="38"/>
        <v>1.8560726784875848E+37</v>
      </c>
    </row>
    <row r="590" spans="1:8">
      <c r="A590" s="14">
        <f t="shared" si="36"/>
        <v>14.74</v>
      </c>
      <c r="B590" s="17"/>
      <c r="C590" s="22">
        <v>584</v>
      </c>
      <c r="D590" s="19">
        <f t="shared" si="39"/>
        <v>1.4464502255994772E+35</v>
      </c>
      <c r="E590">
        <v>1</v>
      </c>
      <c r="F590">
        <v>10</v>
      </c>
      <c r="G590">
        <f t="shared" si="37"/>
        <v>0</v>
      </c>
      <c r="H590">
        <f t="shared" si="38"/>
        <v>2.1320676325336295E+37</v>
      </c>
    </row>
    <row r="591" spans="1:8">
      <c r="A591" s="14">
        <f t="shared" si="36"/>
        <v>14.74</v>
      </c>
      <c r="B591" s="17"/>
      <c r="C591" s="21">
        <v>585</v>
      </c>
      <c r="D591" s="19">
        <f t="shared" si="39"/>
        <v>1.6615349947312098E+35</v>
      </c>
      <c r="E591">
        <v>1</v>
      </c>
      <c r="F591">
        <v>10</v>
      </c>
      <c r="G591">
        <f t="shared" si="37"/>
        <v>0</v>
      </c>
      <c r="H591">
        <f t="shared" si="38"/>
        <v>2.4491025822338035E+37</v>
      </c>
    </row>
    <row r="592" spans="1:8">
      <c r="A592" s="14">
        <f t="shared" si="36"/>
        <v>14.74</v>
      </c>
      <c r="B592" s="17"/>
      <c r="C592" s="22">
        <v>586</v>
      </c>
      <c r="D592" s="19">
        <f t="shared" si="39"/>
        <v>1.908602515217748E+35</v>
      </c>
      <c r="E592">
        <v>1</v>
      </c>
      <c r="F592">
        <v>10</v>
      </c>
      <c r="G592">
        <f t="shared" si="37"/>
        <v>0</v>
      </c>
      <c r="H592">
        <f t="shared" si="38"/>
        <v>2.8132801074309606E+37</v>
      </c>
    </row>
    <row r="593" spans="1:8">
      <c r="A593" s="14">
        <f t="shared" si="36"/>
        <v>14.74</v>
      </c>
      <c r="B593" s="17"/>
      <c r="C593" s="21">
        <v>587</v>
      </c>
      <c r="D593" s="19">
        <f t="shared" si="39"/>
        <v>2.1924085695738303E+35</v>
      </c>
      <c r="E593">
        <v>1</v>
      </c>
      <c r="F593">
        <v>10</v>
      </c>
      <c r="G593">
        <f t="shared" si="37"/>
        <v>0</v>
      </c>
      <c r="H593">
        <f t="shared" si="38"/>
        <v>3.2316102315518261E+37</v>
      </c>
    </row>
    <row r="594" spans="1:8">
      <c r="A594" s="14">
        <f t="shared" si="36"/>
        <v>14.74</v>
      </c>
      <c r="B594" s="17"/>
      <c r="C594" s="22">
        <v>588</v>
      </c>
      <c r="D594" s="19">
        <f t="shared" si="39"/>
        <v>2.5184161173508619E+35</v>
      </c>
      <c r="E594">
        <v>1</v>
      </c>
      <c r="F594">
        <v>10</v>
      </c>
      <c r="G594">
        <f t="shared" si="37"/>
        <v>0</v>
      </c>
      <c r="H594">
        <f t="shared" si="38"/>
        <v>3.7121453569751706E+37</v>
      </c>
    </row>
    <row r="595" spans="1:8">
      <c r="A595" s="14">
        <f t="shared" si="36"/>
        <v>14.74</v>
      </c>
      <c r="B595" s="17"/>
      <c r="C595" s="21">
        <v>589</v>
      </c>
      <c r="D595" s="19">
        <f t="shared" si="39"/>
        <v>2.8929004511989552E+35</v>
      </c>
      <c r="E595">
        <v>1</v>
      </c>
      <c r="F595">
        <v>10</v>
      </c>
      <c r="G595">
        <f t="shared" si="37"/>
        <v>0</v>
      </c>
      <c r="H595">
        <f t="shared" si="38"/>
        <v>4.26413526506726E+37</v>
      </c>
    </row>
    <row r="596" spans="1:8">
      <c r="A596" s="14">
        <f t="shared" si="36"/>
        <v>14.74</v>
      </c>
      <c r="B596" s="17"/>
      <c r="C596" s="22">
        <v>590</v>
      </c>
      <c r="D596" s="19">
        <f t="shared" si="39"/>
        <v>3.3230699894624195E+35</v>
      </c>
      <c r="E596">
        <v>1</v>
      </c>
      <c r="F596">
        <v>10</v>
      </c>
      <c r="G596">
        <f t="shared" si="37"/>
        <v>0</v>
      </c>
      <c r="H596">
        <f t="shared" si="38"/>
        <v>4.8982051644676069E+37</v>
      </c>
    </row>
    <row r="597" spans="1:8">
      <c r="A597" s="14">
        <f t="shared" si="36"/>
        <v>14.74</v>
      </c>
      <c r="B597" s="17"/>
      <c r="C597" s="21">
        <v>591</v>
      </c>
      <c r="D597" s="19">
        <f t="shared" si="39"/>
        <v>3.8172050304354967E+35</v>
      </c>
      <c r="E597">
        <v>1</v>
      </c>
      <c r="F597">
        <v>10</v>
      </c>
      <c r="G597">
        <f t="shared" si="37"/>
        <v>0</v>
      </c>
      <c r="H597">
        <f t="shared" si="38"/>
        <v>5.626560214861922E+37</v>
      </c>
    </row>
    <row r="598" spans="1:8">
      <c r="A598" s="14">
        <f t="shared" ref="A598:A661" si="40">IF(B598&gt;0,A597+B598,A597)</f>
        <v>14.74</v>
      </c>
      <c r="B598" s="17"/>
      <c r="C598" s="22">
        <v>592</v>
      </c>
      <c r="D598" s="19">
        <f t="shared" si="39"/>
        <v>4.3848171391476628E+35</v>
      </c>
      <c r="E598">
        <v>1</v>
      </c>
      <c r="F598">
        <v>10</v>
      </c>
      <c r="G598">
        <f t="shared" si="37"/>
        <v>0</v>
      </c>
      <c r="H598">
        <f t="shared" si="38"/>
        <v>6.463220463103655E+37</v>
      </c>
    </row>
    <row r="599" spans="1:8">
      <c r="A599" s="14">
        <f t="shared" si="40"/>
        <v>14.74</v>
      </c>
      <c r="B599" s="17"/>
      <c r="C599" s="21">
        <v>593</v>
      </c>
      <c r="D599" s="19">
        <f t="shared" si="39"/>
        <v>5.0368322347017261E+35</v>
      </c>
      <c r="E599">
        <v>1</v>
      </c>
      <c r="F599">
        <v>10</v>
      </c>
      <c r="G599">
        <f t="shared" si="37"/>
        <v>0</v>
      </c>
      <c r="H599">
        <f t="shared" si="38"/>
        <v>7.424290713950345E+37</v>
      </c>
    </row>
    <row r="600" spans="1:8">
      <c r="A600" s="14">
        <f t="shared" si="40"/>
        <v>14.74</v>
      </c>
      <c r="B600" s="17"/>
      <c r="C600" s="22">
        <v>594</v>
      </c>
      <c r="D600" s="19">
        <f t="shared" si="39"/>
        <v>5.7858009023979126E+35</v>
      </c>
      <c r="E600">
        <v>1</v>
      </c>
      <c r="F600">
        <v>10</v>
      </c>
      <c r="G600">
        <f t="shared" si="37"/>
        <v>0</v>
      </c>
      <c r="H600">
        <f t="shared" si="38"/>
        <v>8.5282705301345218E+37</v>
      </c>
    </row>
    <row r="601" spans="1:8">
      <c r="A601" s="14">
        <f t="shared" si="40"/>
        <v>14.74</v>
      </c>
      <c r="B601" s="17"/>
      <c r="C601" s="21">
        <v>595</v>
      </c>
      <c r="D601" s="19">
        <f t="shared" si="39"/>
        <v>6.646139978924842E+35</v>
      </c>
      <c r="E601">
        <v>1</v>
      </c>
      <c r="F601">
        <v>10</v>
      </c>
      <c r="G601">
        <f t="shared" si="37"/>
        <v>0</v>
      </c>
      <c r="H601">
        <f t="shared" si="38"/>
        <v>9.7964103289352157E+37</v>
      </c>
    </row>
    <row r="602" spans="1:8">
      <c r="A602" s="14">
        <f t="shared" si="40"/>
        <v>14.74</v>
      </c>
      <c r="B602" s="17"/>
      <c r="C602" s="22">
        <v>596</v>
      </c>
      <c r="D602" s="19">
        <f t="shared" si="39"/>
        <v>7.6344100608709964E+35</v>
      </c>
      <c r="E602">
        <v>1</v>
      </c>
      <c r="F602">
        <v>10</v>
      </c>
      <c r="G602">
        <f t="shared" si="37"/>
        <v>0</v>
      </c>
      <c r="H602">
        <f t="shared" si="38"/>
        <v>1.1253120429723848E+38</v>
      </c>
    </row>
    <row r="603" spans="1:8">
      <c r="A603" s="14">
        <f t="shared" si="40"/>
        <v>14.74</v>
      </c>
      <c r="B603" s="17"/>
      <c r="C603" s="21">
        <v>597</v>
      </c>
      <c r="D603" s="19">
        <f t="shared" si="39"/>
        <v>8.7696342782953271E+35</v>
      </c>
      <c r="E603">
        <v>1</v>
      </c>
      <c r="F603">
        <v>10</v>
      </c>
      <c r="G603">
        <f t="shared" si="37"/>
        <v>0</v>
      </c>
      <c r="H603">
        <f t="shared" si="38"/>
        <v>1.2926440926207312E+38</v>
      </c>
    </row>
    <row r="604" spans="1:8">
      <c r="A604" s="14">
        <f t="shared" si="40"/>
        <v>14.74</v>
      </c>
      <c r="B604" s="17"/>
      <c r="C604" s="22">
        <v>598</v>
      </c>
      <c r="D604" s="19">
        <f t="shared" si="39"/>
        <v>1.0073664469403454E+36</v>
      </c>
      <c r="E604">
        <v>1</v>
      </c>
      <c r="F604">
        <v>10</v>
      </c>
      <c r="G604">
        <f t="shared" si="37"/>
        <v>0</v>
      </c>
      <c r="H604">
        <f t="shared" si="38"/>
        <v>1.484858142790069E+38</v>
      </c>
    </row>
    <row r="605" spans="1:8">
      <c r="A605" s="14">
        <f t="shared" si="40"/>
        <v>14.74</v>
      </c>
      <c r="B605" s="17"/>
      <c r="C605" s="21">
        <v>599</v>
      </c>
      <c r="D605" s="19">
        <f t="shared" si="39"/>
        <v>1.1571601804795828E+36</v>
      </c>
      <c r="E605">
        <v>1</v>
      </c>
      <c r="F605">
        <v>10</v>
      </c>
      <c r="G605">
        <f t="shared" si="37"/>
        <v>0</v>
      </c>
      <c r="H605">
        <f t="shared" si="38"/>
        <v>1.7056541060269051E+38</v>
      </c>
    </row>
    <row r="606" spans="1:8">
      <c r="A606" s="14">
        <f t="shared" si="40"/>
        <v>14.74</v>
      </c>
      <c r="B606" s="17"/>
      <c r="C606" s="22">
        <v>600</v>
      </c>
      <c r="D606" s="19">
        <f t="shared" si="39"/>
        <v>1.329227995784969E+36</v>
      </c>
      <c r="E606">
        <v>1</v>
      </c>
      <c r="F606">
        <v>10</v>
      </c>
      <c r="G606">
        <f t="shared" si="37"/>
        <v>0</v>
      </c>
      <c r="H606">
        <f t="shared" si="38"/>
        <v>1.9592820657870443E+38</v>
      </c>
    </row>
    <row r="607" spans="1:8">
      <c r="A607" s="14">
        <f t="shared" si="40"/>
        <v>14.74</v>
      </c>
      <c r="B607" s="17"/>
      <c r="C607" s="21">
        <v>601</v>
      </c>
      <c r="D607" s="19">
        <f t="shared" si="39"/>
        <v>1.5268820121742002E+36</v>
      </c>
      <c r="E607">
        <v>1</v>
      </c>
      <c r="F607">
        <v>10</v>
      </c>
      <c r="G607">
        <f t="shared" si="37"/>
        <v>0</v>
      </c>
      <c r="H607">
        <f t="shared" si="38"/>
        <v>2.2506240859447711E+38</v>
      </c>
    </row>
    <row r="608" spans="1:8">
      <c r="A608" s="14">
        <f t="shared" si="40"/>
        <v>14.74</v>
      </c>
      <c r="B608" s="17"/>
      <c r="C608" s="22">
        <v>602</v>
      </c>
      <c r="D608" s="19">
        <f t="shared" si="39"/>
        <v>1.7539268556590663E+36</v>
      </c>
      <c r="E608">
        <v>1</v>
      </c>
      <c r="F608">
        <v>10</v>
      </c>
      <c r="G608">
        <f t="shared" si="37"/>
        <v>0</v>
      </c>
      <c r="H608">
        <f t="shared" si="38"/>
        <v>2.5852881852414639E+38</v>
      </c>
    </row>
    <row r="609" spans="1:8">
      <c r="A609" s="14">
        <f t="shared" si="40"/>
        <v>14.74</v>
      </c>
      <c r="B609" s="17"/>
      <c r="C609" s="21">
        <v>603</v>
      </c>
      <c r="D609" s="19">
        <f t="shared" si="39"/>
        <v>2.014732893880691E+36</v>
      </c>
      <c r="E609">
        <v>1</v>
      </c>
      <c r="F609">
        <v>10</v>
      </c>
      <c r="G609">
        <f t="shared" si="37"/>
        <v>0</v>
      </c>
      <c r="H609">
        <f t="shared" si="38"/>
        <v>2.9697162855801384E+38</v>
      </c>
    </row>
    <row r="610" spans="1:8">
      <c r="A610" s="14">
        <f t="shared" si="40"/>
        <v>14.74</v>
      </c>
      <c r="B610" s="17"/>
      <c r="C610" s="22">
        <v>604</v>
      </c>
      <c r="D610" s="19">
        <f t="shared" si="39"/>
        <v>2.3143203609591665E+36</v>
      </c>
      <c r="E610">
        <v>1</v>
      </c>
      <c r="F610">
        <v>10</v>
      </c>
      <c r="G610">
        <f t="shared" si="37"/>
        <v>0</v>
      </c>
      <c r="H610">
        <f t="shared" si="38"/>
        <v>3.4113082120538117E+38</v>
      </c>
    </row>
    <row r="611" spans="1:8">
      <c r="A611" s="14">
        <f t="shared" si="40"/>
        <v>14.74</v>
      </c>
      <c r="B611" s="17"/>
      <c r="C611" s="21">
        <v>605</v>
      </c>
      <c r="D611" s="19">
        <f t="shared" si="39"/>
        <v>2.6584559915699392E+36</v>
      </c>
      <c r="E611">
        <v>1</v>
      </c>
      <c r="F611">
        <v>10</v>
      </c>
      <c r="G611">
        <f t="shared" si="37"/>
        <v>0</v>
      </c>
      <c r="H611">
        <f t="shared" si="38"/>
        <v>3.9185641315740908E+38</v>
      </c>
    </row>
    <row r="612" spans="1:8">
      <c r="A612" s="14">
        <f t="shared" si="40"/>
        <v>14.74</v>
      </c>
      <c r="B612" s="17"/>
      <c r="C612" s="22">
        <v>606</v>
      </c>
      <c r="D612" s="19">
        <f t="shared" si="39"/>
        <v>3.0537640243484003E+36</v>
      </c>
      <c r="E612">
        <v>1</v>
      </c>
      <c r="F612">
        <v>10</v>
      </c>
      <c r="G612">
        <f t="shared" si="37"/>
        <v>0</v>
      </c>
      <c r="H612">
        <f t="shared" si="38"/>
        <v>4.5012481718895422E+38</v>
      </c>
    </row>
    <row r="613" spans="1:8">
      <c r="A613" s="14">
        <f t="shared" si="40"/>
        <v>14.74</v>
      </c>
      <c r="B613" s="17"/>
      <c r="C613" s="21">
        <v>607</v>
      </c>
      <c r="D613" s="19">
        <f t="shared" si="39"/>
        <v>3.5078537113181338E+36</v>
      </c>
      <c r="E613">
        <v>1</v>
      </c>
      <c r="F613">
        <v>10</v>
      </c>
      <c r="G613">
        <f t="shared" si="37"/>
        <v>0</v>
      </c>
      <c r="H613">
        <f t="shared" si="38"/>
        <v>5.1705763704829293E+38</v>
      </c>
    </row>
    <row r="614" spans="1:8">
      <c r="A614" s="14">
        <f t="shared" si="40"/>
        <v>14.74</v>
      </c>
      <c r="B614" s="17"/>
      <c r="C614" s="22">
        <v>608</v>
      </c>
      <c r="D614" s="19">
        <f t="shared" si="39"/>
        <v>4.0294657877613844E+36</v>
      </c>
      <c r="E614">
        <v>1</v>
      </c>
      <c r="F614">
        <v>10</v>
      </c>
      <c r="G614">
        <f t="shared" si="37"/>
        <v>0</v>
      </c>
      <c r="H614">
        <f t="shared" si="38"/>
        <v>5.9394325711602805E+38</v>
      </c>
    </row>
    <row r="615" spans="1:8">
      <c r="A615" s="14">
        <f t="shared" si="40"/>
        <v>14.74</v>
      </c>
      <c r="B615" s="17"/>
      <c r="C615" s="21">
        <v>609</v>
      </c>
      <c r="D615" s="19">
        <f t="shared" si="39"/>
        <v>4.6286407219183354E+36</v>
      </c>
      <c r="E615">
        <v>1</v>
      </c>
      <c r="F615">
        <v>10</v>
      </c>
      <c r="G615">
        <f t="shared" si="37"/>
        <v>0</v>
      </c>
      <c r="H615">
        <f t="shared" si="38"/>
        <v>6.8226164241076265E+38</v>
      </c>
    </row>
    <row r="616" spans="1:8">
      <c r="A616" s="14">
        <f t="shared" si="40"/>
        <v>14.74</v>
      </c>
      <c r="B616" s="17"/>
      <c r="C616" s="22">
        <v>610</v>
      </c>
      <c r="D616" s="19">
        <f t="shared" si="39"/>
        <v>5.3169119831398795E+36</v>
      </c>
      <c r="E616">
        <v>1</v>
      </c>
      <c r="F616">
        <v>10</v>
      </c>
      <c r="G616">
        <f t="shared" si="37"/>
        <v>0</v>
      </c>
      <c r="H616">
        <f t="shared" si="38"/>
        <v>7.8371282631481831E+38</v>
      </c>
    </row>
    <row r="617" spans="1:8">
      <c r="A617" s="14">
        <f t="shared" si="40"/>
        <v>14.74</v>
      </c>
      <c r="B617" s="17"/>
      <c r="C617" s="21">
        <v>611</v>
      </c>
      <c r="D617" s="19">
        <f t="shared" si="39"/>
        <v>6.1075280486968042E+36</v>
      </c>
      <c r="E617">
        <v>1</v>
      </c>
      <c r="F617">
        <v>10</v>
      </c>
      <c r="G617">
        <f t="shared" si="37"/>
        <v>0</v>
      </c>
      <c r="H617">
        <f t="shared" si="38"/>
        <v>9.0024963437790889E+38</v>
      </c>
    </row>
    <row r="618" spans="1:8">
      <c r="A618" s="14">
        <f t="shared" si="40"/>
        <v>14.74</v>
      </c>
      <c r="B618" s="17"/>
      <c r="C618" s="22">
        <v>612</v>
      </c>
      <c r="D618" s="19">
        <f t="shared" si="39"/>
        <v>7.0157074226362699E+36</v>
      </c>
      <c r="E618">
        <v>1</v>
      </c>
      <c r="F618">
        <v>10</v>
      </c>
      <c r="G618">
        <f t="shared" si="37"/>
        <v>0</v>
      </c>
      <c r="H618">
        <f t="shared" si="38"/>
        <v>1.0341152740965863E+39</v>
      </c>
    </row>
    <row r="619" spans="1:8">
      <c r="A619" s="14">
        <f t="shared" si="40"/>
        <v>14.74</v>
      </c>
      <c r="B619" s="17"/>
      <c r="C619" s="21">
        <v>613</v>
      </c>
      <c r="D619" s="19">
        <f t="shared" si="39"/>
        <v>8.0589315755227712E+36</v>
      </c>
      <c r="E619">
        <v>1</v>
      </c>
      <c r="F619">
        <v>10</v>
      </c>
      <c r="G619">
        <f t="shared" si="37"/>
        <v>0</v>
      </c>
      <c r="H619">
        <f t="shared" si="38"/>
        <v>1.1878865142320566E+39</v>
      </c>
    </row>
    <row r="620" spans="1:8">
      <c r="A620" s="14">
        <f t="shared" si="40"/>
        <v>14.74</v>
      </c>
      <c r="B620" s="17"/>
      <c r="C620" s="22">
        <v>614</v>
      </c>
      <c r="D620" s="19">
        <f t="shared" si="39"/>
        <v>9.2572814438366707E+36</v>
      </c>
      <c r="E620">
        <v>1</v>
      </c>
      <c r="F620">
        <v>10</v>
      </c>
      <c r="G620">
        <f t="shared" si="37"/>
        <v>0</v>
      </c>
      <c r="H620">
        <f t="shared" si="38"/>
        <v>1.3645232848215253E+39</v>
      </c>
    </row>
    <row r="621" spans="1:8">
      <c r="A621" s="14">
        <f t="shared" si="40"/>
        <v>14.74</v>
      </c>
      <c r="B621" s="17"/>
      <c r="C621" s="21">
        <v>615</v>
      </c>
      <c r="D621" s="19">
        <f t="shared" si="39"/>
        <v>1.0633823966279764E+37</v>
      </c>
      <c r="E621">
        <v>1</v>
      </c>
      <c r="F621">
        <v>10</v>
      </c>
      <c r="G621">
        <f t="shared" si="37"/>
        <v>0</v>
      </c>
      <c r="H621">
        <f t="shared" si="38"/>
        <v>1.5674256526296372E+39</v>
      </c>
    </row>
    <row r="622" spans="1:8">
      <c r="A622" s="14">
        <f t="shared" si="40"/>
        <v>14.74</v>
      </c>
      <c r="B622" s="17"/>
      <c r="C622" s="22">
        <v>616</v>
      </c>
      <c r="D622" s="19">
        <f t="shared" si="39"/>
        <v>1.2215056097393611E+37</v>
      </c>
      <c r="E622">
        <v>1</v>
      </c>
      <c r="F622">
        <v>10</v>
      </c>
      <c r="G622">
        <f t="shared" si="37"/>
        <v>0</v>
      </c>
      <c r="H622">
        <f t="shared" si="38"/>
        <v>1.8004992687558181E+39</v>
      </c>
    </row>
    <row r="623" spans="1:8">
      <c r="A623" s="14">
        <f t="shared" si="40"/>
        <v>14.74</v>
      </c>
      <c r="B623" s="17"/>
      <c r="C623" s="21">
        <v>617</v>
      </c>
      <c r="D623" s="19">
        <f t="shared" si="39"/>
        <v>1.4031414845272545E+37</v>
      </c>
      <c r="E623">
        <v>1</v>
      </c>
      <c r="F623">
        <v>10</v>
      </c>
      <c r="G623">
        <f t="shared" si="37"/>
        <v>0</v>
      </c>
      <c r="H623">
        <f t="shared" si="38"/>
        <v>2.0682305481931729E+39</v>
      </c>
    </row>
    <row r="624" spans="1:8">
      <c r="A624" s="14">
        <f t="shared" si="40"/>
        <v>14.74</v>
      </c>
      <c r="B624" s="17"/>
      <c r="C624" s="22">
        <v>618</v>
      </c>
      <c r="D624" s="19">
        <f t="shared" si="39"/>
        <v>1.6117863151045547E+37</v>
      </c>
      <c r="E624">
        <v>1</v>
      </c>
      <c r="F624">
        <v>10</v>
      </c>
      <c r="G624">
        <f t="shared" si="37"/>
        <v>0</v>
      </c>
      <c r="H624">
        <f t="shared" si="38"/>
        <v>2.3757730284641137E+39</v>
      </c>
    </row>
    <row r="625" spans="1:8">
      <c r="A625" s="14">
        <f t="shared" si="40"/>
        <v>14.74</v>
      </c>
      <c r="B625" s="17"/>
      <c r="C625" s="21">
        <v>619</v>
      </c>
      <c r="D625" s="19">
        <f t="shared" si="39"/>
        <v>1.8514562887673351E+37</v>
      </c>
      <c r="E625">
        <v>1</v>
      </c>
      <c r="F625">
        <v>10</v>
      </c>
      <c r="G625">
        <f t="shared" si="37"/>
        <v>0</v>
      </c>
      <c r="H625">
        <f t="shared" si="38"/>
        <v>2.7290465696430518E+39</v>
      </c>
    </row>
    <row r="626" spans="1:8">
      <c r="A626" s="14">
        <f t="shared" si="40"/>
        <v>14.74</v>
      </c>
      <c r="B626" s="17"/>
      <c r="C626" s="22">
        <v>620</v>
      </c>
      <c r="D626" s="19">
        <f t="shared" si="39"/>
        <v>2.1267647932559532E+37</v>
      </c>
      <c r="E626">
        <v>1</v>
      </c>
      <c r="F626">
        <v>10</v>
      </c>
      <c r="G626">
        <f t="shared" si="37"/>
        <v>0</v>
      </c>
      <c r="H626">
        <f t="shared" si="38"/>
        <v>3.1348513052592751E+39</v>
      </c>
    </row>
    <row r="627" spans="1:8">
      <c r="A627" s="14">
        <f t="shared" si="40"/>
        <v>14.74</v>
      </c>
      <c r="B627" s="17"/>
      <c r="C627" s="21">
        <v>621</v>
      </c>
      <c r="D627" s="19">
        <f t="shared" si="39"/>
        <v>2.4430112194787231E+37</v>
      </c>
      <c r="E627">
        <v>1</v>
      </c>
      <c r="F627">
        <v>10</v>
      </c>
      <c r="G627">
        <f t="shared" si="37"/>
        <v>0</v>
      </c>
      <c r="H627">
        <f t="shared" si="38"/>
        <v>3.600998537511638E+39</v>
      </c>
    </row>
    <row r="628" spans="1:8">
      <c r="A628" s="14">
        <f t="shared" si="40"/>
        <v>14.74</v>
      </c>
      <c r="B628" s="17"/>
      <c r="C628" s="22">
        <v>622</v>
      </c>
      <c r="D628" s="19">
        <f t="shared" si="39"/>
        <v>2.8062829690545099E+37</v>
      </c>
      <c r="E628">
        <v>1</v>
      </c>
      <c r="F628">
        <v>10</v>
      </c>
      <c r="G628">
        <f t="shared" si="37"/>
        <v>0</v>
      </c>
      <c r="H628">
        <f t="shared" si="38"/>
        <v>4.1364610963863477E+39</v>
      </c>
    </row>
    <row r="629" spans="1:8">
      <c r="A629" s="14">
        <f t="shared" si="40"/>
        <v>14.74</v>
      </c>
      <c r="B629" s="17"/>
      <c r="C629" s="21">
        <v>623</v>
      </c>
      <c r="D629" s="19">
        <f t="shared" si="39"/>
        <v>3.2235726302091104E+37</v>
      </c>
      <c r="E629">
        <v>1</v>
      </c>
      <c r="F629">
        <v>10</v>
      </c>
      <c r="G629">
        <f t="shared" si="37"/>
        <v>0</v>
      </c>
      <c r="H629">
        <f t="shared" si="38"/>
        <v>4.7515460569282287E+39</v>
      </c>
    </row>
    <row r="630" spans="1:8">
      <c r="A630" s="14">
        <f t="shared" si="40"/>
        <v>14.74</v>
      </c>
      <c r="B630" s="17"/>
      <c r="C630" s="22">
        <v>624</v>
      </c>
      <c r="D630" s="19">
        <f t="shared" si="39"/>
        <v>3.7029125775346716E+37</v>
      </c>
      <c r="E630">
        <v>1</v>
      </c>
      <c r="F630">
        <v>10</v>
      </c>
      <c r="G630">
        <f t="shared" si="37"/>
        <v>0</v>
      </c>
      <c r="H630">
        <f t="shared" si="38"/>
        <v>5.458093139286106E+39</v>
      </c>
    </row>
    <row r="631" spans="1:8">
      <c r="A631" s="14">
        <f t="shared" si="40"/>
        <v>14.74</v>
      </c>
      <c r="B631" s="17"/>
      <c r="C631" s="21">
        <v>625</v>
      </c>
      <c r="D631" s="19">
        <f t="shared" si="39"/>
        <v>4.2535295865119084E+37</v>
      </c>
      <c r="E631">
        <v>1</v>
      </c>
      <c r="F631">
        <v>10</v>
      </c>
      <c r="G631">
        <f t="shared" si="37"/>
        <v>0</v>
      </c>
      <c r="H631">
        <f t="shared" si="38"/>
        <v>6.2697026105185526E+39</v>
      </c>
    </row>
    <row r="632" spans="1:8">
      <c r="A632" s="14">
        <f t="shared" si="40"/>
        <v>14.74</v>
      </c>
      <c r="B632" s="17"/>
      <c r="C632" s="22">
        <v>626</v>
      </c>
      <c r="D632" s="19">
        <f t="shared" si="39"/>
        <v>4.8860224389574481E+37</v>
      </c>
      <c r="E632">
        <v>1</v>
      </c>
      <c r="F632">
        <v>10</v>
      </c>
      <c r="G632">
        <f t="shared" si="37"/>
        <v>0</v>
      </c>
      <c r="H632">
        <f t="shared" si="38"/>
        <v>7.2019970750232784E+39</v>
      </c>
    </row>
    <row r="633" spans="1:8">
      <c r="A633" s="14">
        <f t="shared" si="40"/>
        <v>14.74</v>
      </c>
      <c r="B633" s="17"/>
      <c r="C633" s="21">
        <v>627</v>
      </c>
      <c r="D633" s="19">
        <f t="shared" si="39"/>
        <v>5.6125659381090216E+37</v>
      </c>
      <c r="E633">
        <v>1</v>
      </c>
      <c r="F633">
        <v>10</v>
      </c>
      <c r="G633">
        <f t="shared" si="37"/>
        <v>0</v>
      </c>
      <c r="H633">
        <f t="shared" si="38"/>
        <v>8.2729221927726977E+39</v>
      </c>
    </row>
    <row r="634" spans="1:8">
      <c r="A634" s="14">
        <f t="shared" si="40"/>
        <v>14.74</v>
      </c>
      <c r="B634" s="17"/>
      <c r="C634" s="22">
        <v>628</v>
      </c>
      <c r="D634" s="19">
        <f t="shared" si="39"/>
        <v>6.4471452604182245E+37</v>
      </c>
      <c r="E634">
        <v>1</v>
      </c>
      <c r="F634">
        <v>10</v>
      </c>
      <c r="G634">
        <f t="shared" si="37"/>
        <v>0</v>
      </c>
      <c r="H634">
        <f t="shared" si="38"/>
        <v>9.5030921138564634E+39</v>
      </c>
    </row>
    <row r="635" spans="1:8">
      <c r="A635" s="14">
        <f t="shared" si="40"/>
        <v>14.74</v>
      </c>
      <c r="B635" s="17"/>
      <c r="C635" s="21">
        <v>629</v>
      </c>
      <c r="D635" s="19">
        <f t="shared" si="39"/>
        <v>7.4058251550693441E+37</v>
      </c>
      <c r="E635">
        <v>1</v>
      </c>
      <c r="F635">
        <v>10</v>
      </c>
      <c r="G635">
        <f t="shared" si="37"/>
        <v>0</v>
      </c>
      <c r="H635">
        <f t="shared" si="38"/>
        <v>1.0916186278572215E+40</v>
      </c>
    </row>
    <row r="636" spans="1:8">
      <c r="A636" s="14">
        <f t="shared" si="40"/>
        <v>14.74</v>
      </c>
      <c r="B636" s="17"/>
      <c r="C636" s="22">
        <v>630</v>
      </c>
      <c r="D636" s="19">
        <f t="shared" si="39"/>
        <v>8.5070591730238167E+37</v>
      </c>
      <c r="E636">
        <v>1</v>
      </c>
      <c r="F636">
        <v>10</v>
      </c>
      <c r="G636">
        <f t="shared" si="37"/>
        <v>0</v>
      </c>
      <c r="H636">
        <f t="shared" si="38"/>
        <v>1.2539405221037105E+40</v>
      </c>
    </row>
    <row r="637" spans="1:8">
      <c r="A637" s="14">
        <f t="shared" si="40"/>
        <v>14.74</v>
      </c>
      <c r="B637" s="17"/>
      <c r="C637" s="21">
        <v>631</v>
      </c>
      <c r="D637" s="19">
        <f t="shared" si="39"/>
        <v>9.7720448779148999E+37</v>
      </c>
      <c r="E637">
        <v>1</v>
      </c>
      <c r="F637">
        <v>10</v>
      </c>
      <c r="G637">
        <f t="shared" si="37"/>
        <v>0</v>
      </c>
      <c r="H637">
        <f t="shared" si="38"/>
        <v>1.4403994150046564E+40</v>
      </c>
    </row>
    <row r="638" spans="1:8">
      <c r="A638" s="14">
        <f t="shared" si="40"/>
        <v>14.74</v>
      </c>
      <c r="B638" s="17"/>
      <c r="C638" s="22">
        <v>632</v>
      </c>
      <c r="D638" s="19">
        <f t="shared" si="39"/>
        <v>1.1225131876218047E+38</v>
      </c>
      <c r="E638">
        <v>1</v>
      </c>
      <c r="F638">
        <v>10</v>
      </c>
      <c r="G638">
        <f t="shared" si="37"/>
        <v>0</v>
      </c>
      <c r="H638">
        <f t="shared" si="38"/>
        <v>1.6545844385545403E+40</v>
      </c>
    </row>
    <row r="639" spans="1:8">
      <c r="A639" s="14">
        <f t="shared" si="40"/>
        <v>14.74</v>
      </c>
      <c r="B639" s="17"/>
      <c r="C639" s="21">
        <v>633</v>
      </c>
      <c r="D639" s="19">
        <f t="shared" si="39"/>
        <v>1.2894290520836457E+38</v>
      </c>
      <c r="E639">
        <v>1</v>
      </c>
      <c r="F639">
        <v>10</v>
      </c>
      <c r="G639">
        <f t="shared" si="37"/>
        <v>0</v>
      </c>
      <c r="H639">
        <f t="shared" si="38"/>
        <v>1.9006184227712939E+40</v>
      </c>
    </row>
    <row r="640" spans="1:8">
      <c r="A640" s="14">
        <f t="shared" si="40"/>
        <v>14.74</v>
      </c>
      <c r="B640" s="17"/>
      <c r="C640" s="22">
        <v>634</v>
      </c>
      <c r="D640" s="19">
        <f t="shared" si="39"/>
        <v>1.4811650310138694E+38</v>
      </c>
      <c r="E640">
        <v>1</v>
      </c>
      <c r="F640">
        <v>10</v>
      </c>
      <c r="G640">
        <f t="shared" si="37"/>
        <v>0</v>
      </c>
      <c r="H640">
        <f t="shared" si="38"/>
        <v>2.1832372557144434E+40</v>
      </c>
    </row>
    <row r="641" spans="1:8">
      <c r="A641" s="14">
        <f t="shared" si="40"/>
        <v>14.74</v>
      </c>
      <c r="B641" s="17"/>
      <c r="C641" s="21">
        <v>635</v>
      </c>
      <c r="D641" s="19">
        <f t="shared" si="39"/>
        <v>1.7014118346047641E+38</v>
      </c>
      <c r="E641">
        <v>1</v>
      </c>
      <c r="F641">
        <v>10</v>
      </c>
      <c r="G641">
        <f t="shared" si="37"/>
        <v>0</v>
      </c>
      <c r="H641">
        <f t="shared" si="38"/>
        <v>2.5078810442074225E+40</v>
      </c>
    </row>
    <row r="642" spans="1:8">
      <c r="A642" s="14">
        <f t="shared" si="40"/>
        <v>14.74</v>
      </c>
      <c r="B642" s="17"/>
      <c r="C642" s="22">
        <v>636</v>
      </c>
      <c r="D642" s="19">
        <f t="shared" si="39"/>
        <v>1.9544089755829804E+38</v>
      </c>
      <c r="E642">
        <v>1</v>
      </c>
      <c r="F642">
        <v>10</v>
      </c>
      <c r="G642">
        <f t="shared" si="37"/>
        <v>0</v>
      </c>
      <c r="H642">
        <f t="shared" si="38"/>
        <v>2.8807988300093133E+40</v>
      </c>
    </row>
    <row r="643" spans="1:8">
      <c r="A643" s="14">
        <f t="shared" si="40"/>
        <v>14.74</v>
      </c>
      <c r="B643" s="17"/>
      <c r="C643" s="21">
        <v>637</v>
      </c>
      <c r="D643" s="19">
        <f t="shared" si="39"/>
        <v>2.2450263752436098E+38</v>
      </c>
      <c r="E643">
        <v>1</v>
      </c>
      <c r="F643">
        <v>10</v>
      </c>
      <c r="G643">
        <f t="shared" si="37"/>
        <v>0</v>
      </c>
      <c r="H643">
        <f t="shared" si="38"/>
        <v>3.309168877109081E+40</v>
      </c>
    </row>
    <row r="644" spans="1:8">
      <c r="A644" s="14">
        <f t="shared" si="40"/>
        <v>14.74</v>
      </c>
      <c r="B644" s="17"/>
      <c r="C644" s="22">
        <v>638</v>
      </c>
      <c r="D644" s="19">
        <f t="shared" si="39"/>
        <v>2.5788581041672913E+38</v>
      </c>
      <c r="E644">
        <v>1</v>
      </c>
      <c r="F644">
        <v>10</v>
      </c>
      <c r="G644">
        <f t="shared" si="37"/>
        <v>0</v>
      </c>
      <c r="H644">
        <f t="shared" si="38"/>
        <v>3.8012368455425878E+40</v>
      </c>
    </row>
    <row r="645" spans="1:8">
      <c r="A645" s="14">
        <f t="shared" si="40"/>
        <v>14.74</v>
      </c>
      <c r="B645" s="17"/>
      <c r="C645" s="21">
        <v>639</v>
      </c>
      <c r="D645" s="19">
        <f t="shared" si="39"/>
        <v>2.9623300620277403E+38</v>
      </c>
      <c r="E645">
        <v>1</v>
      </c>
      <c r="F645">
        <v>10</v>
      </c>
      <c r="G645">
        <f t="shared" si="37"/>
        <v>0</v>
      </c>
      <c r="H645">
        <f t="shared" si="38"/>
        <v>4.3664745114288887E+40</v>
      </c>
    </row>
    <row r="646" spans="1:8">
      <c r="A646" s="14">
        <f t="shared" si="40"/>
        <v>14.74</v>
      </c>
      <c r="B646" s="17"/>
      <c r="C646" s="22">
        <v>640</v>
      </c>
      <c r="D646" s="19">
        <f t="shared" si="39"/>
        <v>3.4028236692095297E+38</v>
      </c>
      <c r="E646">
        <v>1</v>
      </c>
      <c r="F646">
        <v>10</v>
      </c>
      <c r="G646">
        <f t="shared" si="37"/>
        <v>0</v>
      </c>
      <c r="H646">
        <f t="shared" si="38"/>
        <v>5.0157620884148469E+40</v>
      </c>
    </row>
    <row r="647" spans="1:8">
      <c r="A647" s="14">
        <f t="shared" si="40"/>
        <v>14.74</v>
      </c>
      <c r="B647" s="17"/>
      <c r="C647" s="21">
        <v>641</v>
      </c>
      <c r="D647" s="19">
        <f t="shared" si="39"/>
        <v>3.9088179511659622E+38</v>
      </c>
      <c r="E647">
        <v>1</v>
      </c>
      <c r="F647">
        <v>10</v>
      </c>
      <c r="G647">
        <f t="shared" ref="G647:G710" si="41">B647*D647</f>
        <v>0</v>
      </c>
      <c r="H647">
        <f t="shared" ref="H647:H710" si="42">F647*D647*A647</f>
        <v>5.7615976600186275E+40</v>
      </c>
    </row>
    <row r="648" spans="1:8">
      <c r="A648" s="14">
        <f t="shared" si="40"/>
        <v>14.74</v>
      </c>
      <c r="B648" s="17"/>
      <c r="C648" s="22">
        <v>642</v>
      </c>
      <c r="D648" s="19">
        <f t="shared" ref="D648:D711" si="43">POWER($D$1,C648)</f>
        <v>4.4900527504872211E+38</v>
      </c>
      <c r="E648">
        <v>1</v>
      </c>
      <c r="F648">
        <v>10</v>
      </c>
      <c r="G648">
        <f t="shared" si="41"/>
        <v>0</v>
      </c>
      <c r="H648">
        <f t="shared" si="42"/>
        <v>6.618337754218164E+40</v>
      </c>
    </row>
    <row r="649" spans="1:8">
      <c r="A649" s="14">
        <f t="shared" si="40"/>
        <v>14.74</v>
      </c>
      <c r="B649" s="17"/>
      <c r="C649" s="21">
        <v>643</v>
      </c>
      <c r="D649" s="19">
        <f t="shared" si="43"/>
        <v>5.1577162083345842E+38</v>
      </c>
      <c r="E649">
        <v>1</v>
      </c>
      <c r="F649">
        <v>10</v>
      </c>
      <c r="G649">
        <f t="shared" si="41"/>
        <v>0</v>
      </c>
      <c r="H649">
        <f t="shared" si="42"/>
        <v>7.6024736910851765E+40</v>
      </c>
    </row>
    <row r="650" spans="1:8">
      <c r="A650" s="14">
        <f t="shared" si="40"/>
        <v>14.74</v>
      </c>
      <c r="B650" s="17"/>
      <c r="C650" s="22">
        <v>644</v>
      </c>
      <c r="D650" s="19">
        <f t="shared" si="43"/>
        <v>5.9246601240554821E+38</v>
      </c>
      <c r="E650">
        <v>1</v>
      </c>
      <c r="F650">
        <v>10</v>
      </c>
      <c r="G650">
        <f t="shared" si="41"/>
        <v>0</v>
      </c>
      <c r="H650">
        <f t="shared" si="42"/>
        <v>8.7329490228577813E+40</v>
      </c>
    </row>
    <row r="651" spans="1:8">
      <c r="A651" s="14">
        <f t="shared" si="40"/>
        <v>14.74</v>
      </c>
      <c r="B651" s="17"/>
      <c r="C651" s="21">
        <v>645</v>
      </c>
      <c r="D651" s="19">
        <f t="shared" si="43"/>
        <v>6.8056473384190624E+38</v>
      </c>
      <c r="E651">
        <v>1</v>
      </c>
      <c r="F651">
        <v>10</v>
      </c>
      <c r="G651">
        <f t="shared" si="41"/>
        <v>0</v>
      </c>
      <c r="H651">
        <f t="shared" si="42"/>
        <v>1.0031524176829698E+41</v>
      </c>
    </row>
    <row r="652" spans="1:8">
      <c r="A652" s="14">
        <f t="shared" si="40"/>
        <v>14.74</v>
      </c>
      <c r="B652" s="17"/>
      <c r="C652" s="22">
        <v>646</v>
      </c>
      <c r="D652" s="19">
        <f t="shared" si="43"/>
        <v>7.817635902331926E+38</v>
      </c>
      <c r="E652">
        <v>1</v>
      </c>
      <c r="F652">
        <v>10</v>
      </c>
      <c r="G652">
        <f t="shared" si="41"/>
        <v>0</v>
      </c>
      <c r="H652">
        <f t="shared" si="42"/>
        <v>1.1523195320037259E+41</v>
      </c>
    </row>
    <row r="653" spans="1:8">
      <c r="A653" s="14">
        <f t="shared" si="40"/>
        <v>14.74</v>
      </c>
      <c r="B653" s="17"/>
      <c r="C653" s="21">
        <v>647</v>
      </c>
      <c r="D653" s="19">
        <f t="shared" si="43"/>
        <v>8.9801055009744467E+38</v>
      </c>
      <c r="E653">
        <v>1</v>
      </c>
      <c r="F653">
        <v>10</v>
      </c>
      <c r="G653">
        <f t="shared" si="41"/>
        <v>0</v>
      </c>
      <c r="H653">
        <f t="shared" si="42"/>
        <v>1.3236675508436334E+41</v>
      </c>
    </row>
    <row r="654" spans="1:8">
      <c r="A654" s="14">
        <f t="shared" si="40"/>
        <v>14.74</v>
      </c>
      <c r="B654" s="17"/>
      <c r="C654" s="22">
        <v>648</v>
      </c>
      <c r="D654" s="19">
        <f t="shared" si="43"/>
        <v>1.0315432416669173E+39</v>
      </c>
      <c r="E654">
        <v>1</v>
      </c>
      <c r="F654">
        <v>10</v>
      </c>
      <c r="G654">
        <f t="shared" si="41"/>
        <v>0</v>
      </c>
      <c r="H654">
        <f t="shared" si="42"/>
        <v>1.5204947382170361E+41</v>
      </c>
    </row>
    <row r="655" spans="1:8">
      <c r="A655" s="14">
        <f t="shared" si="40"/>
        <v>14.74</v>
      </c>
      <c r="B655" s="17"/>
      <c r="C655" s="21">
        <v>649</v>
      </c>
      <c r="D655" s="19">
        <f t="shared" si="43"/>
        <v>1.1849320248110969E+39</v>
      </c>
      <c r="E655">
        <v>1</v>
      </c>
      <c r="F655">
        <v>10</v>
      </c>
      <c r="G655">
        <f t="shared" si="41"/>
        <v>0</v>
      </c>
      <c r="H655">
        <f t="shared" si="42"/>
        <v>1.7465898045715566E+41</v>
      </c>
    </row>
    <row r="656" spans="1:8">
      <c r="A656" s="14">
        <f t="shared" si="40"/>
        <v>14.74</v>
      </c>
      <c r="B656" s="17"/>
      <c r="C656" s="22">
        <v>650</v>
      </c>
      <c r="D656" s="19">
        <f t="shared" si="43"/>
        <v>1.3611294676838131E+39</v>
      </c>
      <c r="E656">
        <v>1</v>
      </c>
      <c r="F656">
        <v>10</v>
      </c>
      <c r="G656">
        <f t="shared" si="41"/>
        <v>0</v>
      </c>
      <c r="H656">
        <f t="shared" si="42"/>
        <v>2.0063048353659407E+41</v>
      </c>
    </row>
    <row r="657" spans="1:8">
      <c r="A657" s="14">
        <f t="shared" si="40"/>
        <v>14.74</v>
      </c>
      <c r="B657" s="17"/>
      <c r="C657" s="21">
        <v>651</v>
      </c>
      <c r="D657" s="19">
        <f t="shared" si="43"/>
        <v>1.5635271804663858E+39</v>
      </c>
      <c r="E657">
        <v>1</v>
      </c>
      <c r="F657">
        <v>10</v>
      </c>
      <c r="G657">
        <f t="shared" si="41"/>
        <v>0</v>
      </c>
      <c r="H657">
        <f t="shared" si="42"/>
        <v>2.3046390640074526E+41</v>
      </c>
    </row>
    <row r="658" spans="1:8">
      <c r="A658" s="14">
        <f t="shared" si="40"/>
        <v>14.74</v>
      </c>
      <c r="B658" s="17"/>
      <c r="C658" s="22">
        <v>652</v>
      </c>
      <c r="D658" s="19">
        <f t="shared" si="43"/>
        <v>1.7960211001948896E+39</v>
      </c>
      <c r="E658">
        <v>1</v>
      </c>
      <c r="F658">
        <v>10</v>
      </c>
      <c r="G658">
        <f t="shared" si="41"/>
        <v>0</v>
      </c>
      <c r="H658">
        <f t="shared" si="42"/>
        <v>2.6473351016872675E+41</v>
      </c>
    </row>
    <row r="659" spans="1:8">
      <c r="A659" s="14">
        <f t="shared" si="40"/>
        <v>14.74</v>
      </c>
      <c r="B659" s="17"/>
      <c r="C659" s="21">
        <v>653</v>
      </c>
      <c r="D659" s="19">
        <f t="shared" si="43"/>
        <v>2.0630864833338349E+39</v>
      </c>
      <c r="E659">
        <v>1</v>
      </c>
      <c r="F659">
        <v>10</v>
      </c>
      <c r="G659">
        <f t="shared" si="41"/>
        <v>0</v>
      </c>
      <c r="H659">
        <f t="shared" si="42"/>
        <v>3.0409894764340725E+41</v>
      </c>
    </row>
    <row r="660" spans="1:8">
      <c r="A660" s="14">
        <f t="shared" si="40"/>
        <v>14.74</v>
      </c>
      <c r="B660" s="17"/>
      <c r="C660" s="22">
        <v>654</v>
      </c>
      <c r="D660" s="19">
        <f t="shared" si="43"/>
        <v>2.3698640496221941E+39</v>
      </c>
      <c r="E660">
        <v>1</v>
      </c>
      <c r="F660">
        <v>10</v>
      </c>
      <c r="G660">
        <f t="shared" si="41"/>
        <v>0</v>
      </c>
      <c r="H660">
        <f t="shared" si="42"/>
        <v>3.4931796091431141E+41</v>
      </c>
    </row>
    <row r="661" spans="1:8">
      <c r="A661" s="14">
        <f t="shared" si="40"/>
        <v>14.74</v>
      </c>
      <c r="B661" s="17"/>
      <c r="C661" s="21">
        <v>655</v>
      </c>
      <c r="D661" s="19">
        <f t="shared" si="43"/>
        <v>2.7222589353676262E+39</v>
      </c>
      <c r="E661">
        <v>1</v>
      </c>
      <c r="F661">
        <v>10</v>
      </c>
      <c r="G661">
        <f t="shared" si="41"/>
        <v>0</v>
      </c>
      <c r="H661">
        <f t="shared" si="42"/>
        <v>4.0126096707318814E+41</v>
      </c>
    </row>
    <row r="662" spans="1:8">
      <c r="A662" s="14">
        <f t="shared" ref="A662:A725" si="44">IF(B662&gt;0,A661+B662,A661)</f>
        <v>14.74</v>
      </c>
      <c r="B662" s="17"/>
      <c r="C662" s="22">
        <v>656</v>
      </c>
      <c r="D662" s="19">
        <f t="shared" si="43"/>
        <v>3.1270543609327728E+39</v>
      </c>
      <c r="E662">
        <v>1</v>
      </c>
      <c r="F662">
        <v>10</v>
      </c>
      <c r="G662">
        <f t="shared" si="41"/>
        <v>0</v>
      </c>
      <c r="H662">
        <f t="shared" si="42"/>
        <v>4.6092781280149074E+41</v>
      </c>
    </row>
    <row r="663" spans="1:8">
      <c r="A663" s="14">
        <f t="shared" si="44"/>
        <v>14.74</v>
      </c>
      <c r="B663" s="17"/>
      <c r="C663" s="21">
        <v>657</v>
      </c>
      <c r="D663" s="19">
        <f t="shared" si="43"/>
        <v>3.5920422003897811E+39</v>
      </c>
      <c r="E663">
        <v>1</v>
      </c>
      <c r="F663">
        <v>10</v>
      </c>
      <c r="G663">
        <f t="shared" si="41"/>
        <v>0</v>
      </c>
      <c r="H663">
        <f t="shared" si="42"/>
        <v>5.2946702033745374E+41</v>
      </c>
    </row>
    <row r="664" spans="1:8">
      <c r="A664" s="14">
        <f t="shared" si="44"/>
        <v>14.74</v>
      </c>
      <c r="B664" s="17"/>
      <c r="C664" s="22">
        <v>658</v>
      </c>
      <c r="D664" s="19">
        <f t="shared" si="43"/>
        <v>4.1261729666676716E+39</v>
      </c>
      <c r="E664">
        <v>1</v>
      </c>
      <c r="F664">
        <v>10</v>
      </c>
      <c r="G664">
        <f t="shared" si="41"/>
        <v>0</v>
      </c>
      <c r="H664">
        <f t="shared" si="42"/>
        <v>6.0819789528681482E+41</v>
      </c>
    </row>
    <row r="665" spans="1:8">
      <c r="A665" s="14">
        <f t="shared" si="44"/>
        <v>14.74</v>
      </c>
      <c r="B665" s="17"/>
      <c r="C665" s="21">
        <v>659</v>
      </c>
      <c r="D665" s="19">
        <f t="shared" si="43"/>
        <v>4.7397280992443905E+39</v>
      </c>
      <c r="E665">
        <v>1</v>
      </c>
      <c r="F665">
        <v>10</v>
      </c>
      <c r="G665">
        <f t="shared" si="41"/>
        <v>0</v>
      </c>
      <c r="H665">
        <f t="shared" si="42"/>
        <v>6.9863592182862328E+41</v>
      </c>
    </row>
    <row r="666" spans="1:8">
      <c r="A666" s="14">
        <f t="shared" si="44"/>
        <v>14.74</v>
      </c>
      <c r="B666" s="17"/>
      <c r="C666" s="22">
        <v>660</v>
      </c>
      <c r="D666" s="19">
        <f t="shared" si="43"/>
        <v>5.4445178707352548E+39</v>
      </c>
      <c r="E666">
        <v>1</v>
      </c>
      <c r="F666">
        <v>10</v>
      </c>
      <c r="G666">
        <f t="shared" si="41"/>
        <v>0</v>
      </c>
      <c r="H666">
        <f t="shared" si="42"/>
        <v>8.0252193414637658E+41</v>
      </c>
    </row>
    <row r="667" spans="1:8">
      <c r="A667" s="14">
        <f t="shared" si="44"/>
        <v>14.74</v>
      </c>
      <c r="B667" s="17"/>
      <c r="C667" s="21">
        <v>661</v>
      </c>
      <c r="D667" s="19">
        <f t="shared" si="43"/>
        <v>6.2541087218655468E+39</v>
      </c>
      <c r="E667">
        <v>1</v>
      </c>
      <c r="F667">
        <v>10</v>
      </c>
      <c r="G667">
        <f t="shared" si="41"/>
        <v>0</v>
      </c>
      <c r="H667">
        <f t="shared" si="42"/>
        <v>9.2185562560298164E+41</v>
      </c>
    </row>
    <row r="668" spans="1:8">
      <c r="A668" s="14">
        <f t="shared" si="44"/>
        <v>14.74</v>
      </c>
      <c r="B668" s="17"/>
      <c r="C668" s="22">
        <v>662</v>
      </c>
      <c r="D668" s="19">
        <f t="shared" si="43"/>
        <v>7.1840844007795634E+39</v>
      </c>
      <c r="E668">
        <v>1</v>
      </c>
      <c r="F668">
        <v>10</v>
      </c>
      <c r="G668">
        <f t="shared" si="41"/>
        <v>0</v>
      </c>
      <c r="H668">
        <f t="shared" si="42"/>
        <v>1.0589340406749076E+42</v>
      </c>
    </row>
    <row r="669" spans="1:8">
      <c r="A669" s="14">
        <f t="shared" si="44"/>
        <v>14.74</v>
      </c>
      <c r="B669" s="17"/>
      <c r="C669" s="21">
        <v>663</v>
      </c>
      <c r="D669" s="19">
        <f t="shared" si="43"/>
        <v>8.2523459333353455E+39</v>
      </c>
      <c r="E669">
        <v>1</v>
      </c>
      <c r="F669">
        <v>10</v>
      </c>
      <c r="G669">
        <f t="shared" si="41"/>
        <v>0</v>
      </c>
      <c r="H669">
        <f t="shared" si="42"/>
        <v>1.2163957905736299E+42</v>
      </c>
    </row>
    <row r="670" spans="1:8">
      <c r="A670" s="14">
        <f t="shared" si="44"/>
        <v>14.74</v>
      </c>
      <c r="B670" s="17"/>
      <c r="C670" s="22">
        <v>664</v>
      </c>
      <c r="D670" s="19">
        <f t="shared" si="43"/>
        <v>9.4794561984887823E+39</v>
      </c>
      <c r="E670">
        <v>1</v>
      </c>
      <c r="F670">
        <v>10</v>
      </c>
      <c r="G670">
        <f t="shared" si="41"/>
        <v>0</v>
      </c>
      <c r="H670">
        <f t="shared" si="42"/>
        <v>1.3972718436572466E+42</v>
      </c>
    </row>
    <row r="671" spans="1:8">
      <c r="A671" s="14">
        <f t="shared" si="44"/>
        <v>14.74</v>
      </c>
      <c r="B671" s="17"/>
      <c r="C671" s="21">
        <v>665</v>
      </c>
      <c r="D671" s="19">
        <f t="shared" si="43"/>
        <v>1.0889035741470514E+40</v>
      </c>
      <c r="E671">
        <v>1</v>
      </c>
      <c r="F671">
        <v>10</v>
      </c>
      <c r="G671">
        <f t="shared" si="41"/>
        <v>0</v>
      </c>
      <c r="H671">
        <f t="shared" si="42"/>
        <v>1.6050438682927538E+42</v>
      </c>
    </row>
    <row r="672" spans="1:8">
      <c r="A672" s="14">
        <f t="shared" si="44"/>
        <v>14.74</v>
      </c>
      <c r="B672" s="17"/>
      <c r="C672" s="22">
        <v>666</v>
      </c>
      <c r="D672" s="19">
        <f t="shared" si="43"/>
        <v>1.2508217443731098E+40</v>
      </c>
      <c r="E672">
        <v>1</v>
      </c>
      <c r="F672">
        <v>10</v>
      </c>
      <c r="G672">
        <f t="shared" si="41"/>
        <v>0</v>
      </c>
      <c r="H672">
        <f t="shared" si="42"/>
        <v>1.8437112512059639E+42</v>
      </c>
    </row>
    <row r="673" spans="1:8">
      <c r="A673" s="14">
        <f t="shared" si="44"/>
        <v>14.74</v>
      </c>
      <c r="B673" s="17"/>
      <c r="C673" s="21">
        <v>667</v>
      </c>
      <c r="D673" s="19">
        <f t="shared" si="43"/>
        <v>1.4368168801559132E+40</v>
      </c>
      <c r="E673">
        <v>1</v>
      </c>
      <c r="F673">
        <v>10</v>
      </c>
      <c r="G673">
        <f t="shared" si="41"/>
        <v>0</v>
      </c>
      <c r="H673">
        <f t="shared" si="42"/>
        <v>2.1178680813498159E+42</v>
      </c>
    </row>
    <row r="674" spans="1:8">
      <c r="A674" s="14">
        <f t="shared" si="44"/>
        <v>14.74</v>
      </c>
      <c r="B674" s="17"/>
      <c r="C674" s="22">
        <v>668</v>
      </c>
      <c r="D674" s="19">
        <f t="shared" si="43"/>
        <v>1.6504691866670698E+40</v>
      </c>
      <c r="E674">
        <v>1</v>
      </c>
      <c r="F674">
        <v>10</v>
      </c>
      <c r="G674">
        <f t="shared" si="41"/>
        <v>0</v>
      </c>
      <c r="H674">
        <f t="shared" si="42"/>
        <v>2.4327915811472608E+42</v>
      </c>
    </row>
    <row r="675" spans="1:8">
      <c r="A675" s="14">
        <f t="shared" si="44"/>
        <v>14.74</v>
      </c>
      <c r="B675" s="17"/>
      <c r="C675" s="21">
        <v>669</v>
      </c>
      <c r="D675" s="19">
        <f t="shared" si="43"/>
        <v>1.8958912396977574E+40</v>
      </c>
      <c r="E675">
        <v>1</v>
      </c>
      <c r="F675">
        <v>10</v>
      </c>
      <c r="G675">
        <f t="shared" si="41"/>
        <v>0</v>
      </c>
      <c r="H675">
        <f t="shared" si="42"/>
        <v>2.7945436873144943E+42</v>
      </c>
    </row>
    <row r="676" spans="1:8">
      <c r="A676" s="14">
        <f t="shared" si="44"/>
        <v>14.74</v>
      </c>
      <c r="B676" s="17"/>
      <c r="C676" s="22">
        <v>670</v>
      </c>
      <c r="D676" s="19">
        <f t="shared" si="43"/>
        <v>2.1778071482941029E+40</v>
      </c>
      <c r="E676">
        <v>1</v>
      </c>
      <c r="F676">
        <v>10</v>
      </c>
      <c r="G676">
        <f t="shared" si="41"/>
        <v>0</v>
      </c>
      <c r="H676">
        <f t="shared" si="42"/>
        <v>3.2100877365855076E+42</v>
      </c>
    </row>
    <row r="677" spans="1:8">
      <c r="A677" s="14">
        <f t="shared" si="44"/>
        <v>14.74</v>
      </c>
      <c r="B677" s="17"/>
      <c r="C677" s="21">
        <v>671</v>
      </c>
      <c r="D677" s="19">
        <f t="shared" si="43"/>
        <v>2.5016434887462207E+40</v>
      </c>
      <c r="E677">
        <v>1</v>
      </c>
      <c r="F677">
        <v>10</v>
      </c>
      <c r="G677">
        <f t="shared" si="41"/>
        <v>0</v>
      </c>
      <c r="H677">
        <f t="shared" si="42"/>
        <v>3.687422502411929E+42</v>
      </c>
    </row>
    <row r="678" spans="1:8">
      <c r="A678" s="14">
        <f t="shared" si="44"/>
        <v>14.74</v>
      </c>
      <c r="B678" s="17"/>
      <c r="C678" s="22">
        <v>672</v>
      </c>
      <c r="D678" s="19">
        <f t="shared" si="43"/>
        <v>2.8736337603118273E+40</v>
      </c>
      <c r="E678">
        <v>1</v>
      </c>
      <c r="F678">
        <v>10</v>
      </c>
      <c r="G678">
        <f t="shared" si="41"/>
        <v>0</v>
      </c>
      <c r="H678">
        <f t="shared" si="42"/>
        <v>4.2357361626996336E+42</v>
      </c>
    </row>
    <row r="679" spans="1:8">
      <c r="A679" s="14">
        <f t="shared" si="44"/>
        <v>14.74</v>
      </c>
      <c r="B679" s="17"/>
      <c r="C679" s="21">
        <v>673</v>
      </c>
      <c r="D679" s="19">
        <f t="shared" si="43"/>
        <v>3.3009383733341411E+40</v>
      </c>
      <c r="E679">
        <v>1</v>
      </c>
      <c r="F679">
        <v>10</v>
      </c>
      <c r="G679">
        <f t="shared" si="41"/>
        <v>0</v>
      </c>
      <c r="H679">
        <f t="shared" si="42"/>
        <v>4.8655831622945241E+42</v>
      </c>
    </row>
    <row r="680" spans="1:8">
      <c r="A680" s="14">
        <f t="shared" si="44"/>
        <v>14.74</v>
      </c>
      <c r="B680" s="17"/>
      <c r="C680" s="22">
        <v>674</v>
      </c>
      <c r="D680" s="19">
        <f t="shared" si="43"/>
        <v>3.7917824793955163E+40</v>
      </c>
      <c r="E680">
        <v>1</v>
      </c>
      <c r="F680">
        <v>10</v>
      </c>
      <c r="G680">
        <f t="shared" si="41"/>
        <v>0</v>
      </c>
      <c r="H680">
        <f t="shared" si="42"/>
        <v>5.5890873746289912E+42</v>
      </c>
    </row>
    <row r="681" spans="1:8">
      <c r="A681" s="14">
        <f t="shared" si="44"/>
        <v>14.74</v>
      </c>
      <c r="B681" s="17"/>
      <c r="C681" s="21">
        <v>675</v>
      </c>
      <c r="D681" s="19">
        <f t="shared" si="43"/>
        <v>4.3556142965882096E+40</v>
      </c>
      <c r="E681">
        <v>1</v>
      </c>
      <c r="F681">
        <v>10</v>
      </c>
      <c r="G681">
        <f t="shared" si="41"/>
        <v>0</v>
      </c>
      <c r="H681">
        <f t="shared" si="42"/>
        <v>6.4201754731710213E+42</v>
      </c>
    </row>
    <row r="682" spans="1:8">
      <c r="A682" s="14">
        <f t="shared" si="44"/>
        <v>14.74</v>
      </c>
      <c r="B682" s="17"/>
      <c r="C682" s="22">
        <v>676</v>
      </c>
      <c r="D682" s="19">
        <f t="shared" si="43"/>
        <v>5.0032869774924433E+40</v>
      </c>
      <c r="E682">
        <v>1</v>
      </c>
      <c r="F682">
        <v>10</v>
      </c>
      <c r="G682">
        <f t="shared" si="41"/>
        <v>0</v>
      </c>
      <c r="H682">
        <f t="shared" si="42"/>
        <v>7.3748450048238618E+42</v>
      </c>
    </row>
    <row r="683" spans="1:8">
      <c r="A683" s="14">
        <f t="shared" si="44"/>
        <v>14.74</v>
      </c>
      <c r="B683" s="17"/>
      <c r="C683" s="21">
        <v>677</v>
      </c>
      <c r="D683" s="19">
        <f t="shared" si="43"/>
        <v>5.7472675206236565E+40</v>
      </c>
      <c r="E683">
        <v>1</v>
      </c>
      <c r="F683">
        <v>10</v>
      </c>
      <c r="G683">
        <f t="shared" si="41"/>
        <v>0</v>
      </c>
      <c r="H683">
        <f t="shared" si="42"/>
        <v>8.4714723253992697E+42</v>
      </c>
    </row>
    <row r="684" spans="1:8">
      <c r="A684" s="14">
        <f t="shared" si="44"/>
        <v>14.74</v>
      </c>
      <c r="B684" s="17"/>
      <c r="C684" s="22">
        <v>678</v>
      </c>
      <c r="D684" s="19">
        <f t="shared" si="43"/>
        <v>6.6018767466682832E+40</v>
      </c>
      <c r="E684">
        <v>1</v>
      </c>
      <c r="F684">
        <v>10</v>
      </c>
      <c r="G684">
        <f t="shared" si="41"/>
        <v>0</v>
      </c>
      <c r="H684">
        <f t="shared" si="42"/>
        <v>9.7311663245890495E+42</v>
      </c>
    </row>
    <row r="685" spans="1:8">
      <c r="A685" s="14">
        <f t="shared" si="44"/>
        <v>14.74</v>
      </c>
      <c r="B685" s="17"/>
      <c r="C685" s="21">
        <v>679</v>
      </c>
      <c r="D685" s="19">
        <f t="shared" si="43"/>
        <v>7.5835649587910355E+40</v>
      </c>
      <c r="E685">
        <v>1</v>
      </c>
      <c r="F685">
        <v>10</v>
      </c>
      <c r="G685">
        <f t="shared" si="41"/>
        <v>0</v>
      </c>
      <c r="H685">
        <f t="shared" si="42"/>
        <v>1.1178174749257985E+43</v>
      </c>
    </row>
    <row r="686" spans="1:8">
      <c r="A686" s="14">
        <f t="shared" si="44"/>
        <v>14.74</v>
      </c>
      <c r="B686" s="17"/>
      <c r="C686" s="22">
        <v>680</v>
      </c>
      <c r="D686" s="19">
        <f t="shared" si="43"/>
        <v>8.7112285931764193E+40</v>
      </c>
      <c r="E686">
        <v>1</v>
      </c>
      <c r="F686">
        <v>10</v>
      </c>
      <c r="G686">
        <f t="shared" si="41"/>
        <v>0</v>
      </c>
      <c r="H686">
        <f t="shared" si="42"/>
        <v>1.2840350946342043E+43</v>
      </c>
    </row>
    <row r="687" spans="1:8">
      <c r="A687" s="14">
        <f t="shared" si="44"/>
        <v>14.74</v>
      </c>
      <c r="B687" s="17"/>
      <c r="C687" s="21">
        <v>681</v>
      </c>
      <c r="D687" s="19">
        <f t="shared" si="43"/>
        <v>1.000657395498489E+41</v>
      </c>
      <c r="E687">
        <v>1</v>
      </c>
      <c r="F687">
        <v>10</v>
      </c>
      <c r="G687">
        <f t="shared" si="41"/>
        <v>0</v>
      </c>
      <c r="H687">
        <f t="shared" si="42"/>
        <v>1.4749690009647729E+43</v>
      </c>
    </row>
    <row r="688" spans="1:8">
      <c r="A688" s="14">
        <f t="shared" si="44"/>
        <v>14.74</v>
      </c>
      <c r="B688" s="17"/>
      <c r="C688" s="22">
        <v>682</v>
      </c>
      <c r="D688" s="19">
        <f t="shared" si="43"/>
        <v>1.1494535041247317E+41</v>
      </c>
      <c r="E688">
        <v>1</v>
      </c>
      <c r="F688">
        <v>10</v>
      </c>
      <c r="G688">
        <f t="shared" si="41"/>
        <v>0</v>
      </c>
      <c r="H688">
        <f t="shared" si="42"/>
        <v>1.6942944650798544E+43</v>
      </c>
    </row>
    <row r="689" spans="1:8">
      <c r="A689" s="14">
        <f t="shared" si="44"/>
        <v>14.74</v>
      </c>
      <c r="B689" s="17"/>
      <c r="C689" s="21">
        <v>683</v>
      </c>
      <c r="D689" s="19">
        <f t="shared" si="43"/>
        <v>1.3203753493336572E+41</v>
      </c>
      <c r="E689">
        <v>1</v>
      </c>
      <c r="F689">
        <v>10</v>
      </c>
      <c r="G689">
        <f t="shared" si="41"/>
        <v>0</v>
      </c>
      <c r="H689">
        <f t="shared" si="42"/>
        <v>1.9462332649178109E+43</v>
      </c>
    </row>
    <row r="690" spans="1:8">
      <c r="A690" s="14">
        <f t="shared" si="44"/>
        <v>14.74</v>
      </c>
      <c r="B690" s="17"/>
      <c r="C690" s="22">
        <v>684</v>
      </c>
      <c r="D690" s="19">
        <f t="shared" si="43"/>
        <v>1.5167129917582075E+41</v>
      </c>
      <c r="E690">
        <v>1</v>
      </c>
      <c r="F690">
        <v>10</v>
      </c>
      <c r="G690">
        <f t="shared" si="41"/>
        <v>0</v>
      </c>
      <c r="H690">
        <f t="shared" si="42"/>
        <v>2.2356349498515979E+43</v>
      </c>
    </row>
    <row r="691" spans="1:8">
      <c r="A691" s="14">
        <f t="shared" si="44"/>
        <v>14.74</v>
      </c>
      <c r="B691" s="17"/>
      <c r="C691" s="21">
        <v>685</v>
      </c>
      <c r="D691" s="19">
        <f t="shared" si="43"/>
        <v>1.7422457186352842E+41</v>
      </c>
      <c r="E691">
        <v>1</v>
      </c>
      <c r="F691">
        <v>10</v>
      </c>
      <c r="G691">
        <f t="shared" si="41"/>
        <v>0</v>
      </c>
      <c r="H691">
        <f t="shared" si="42"/>
        <v>2.568070189268409E+43</v>
      </c>
    </row>
    <row r="692" spans="1:8">
      <c r="A692" s="14">
        <f t="shared" si="44"/>
        <v>14.74</v>
      </c>
      <c r="B692" s="17"/>
      <c r="C692" s="22">
        <v>686</v>
      </c>
      <c r="D692" s="19">
        <f t="shared" si="43"/>
        <v>2.0013147909969785E+41</v>
      </c>
      <c r="E692">
        <v>1</v>
      </c>
      <c r="F692">
        <v>10</v>
      </c>
      <c r="G692">
        <f t="shared" si="41"/>
        <v>0</v>
      </c>
      <c r="H692">
        <f t="shared" si="42"/>
        <v>2.9499380019295462E+43</v>
      </c>
    </row>
    <row r="693" spans="1:8">
      <c r="A693" s="14">
        <f t="shared" si="44"/>
        <v>14.74</v>
      </c>
      <c r="B693" s="17"/>
      <c r="C693" s="21">
        <v>687</v>
      </c>
      <c r="D693" s="19">
        <f t="shared" si="43"/>
        <v>2.2989070082494641E+41</v>
      </c>
      <c r="E693">
        <v>1</v>
      </c>
      <c r="F693">
        <v>10</v>
      </c>
      <c r="G693">
        <f t="shared" si="41"/>
        <v>0</v>
      </c>
      <c r="H693">
        <f t="shared" si="42"/>
        <v>3.3885889301597104E+43</v>
      </c>
    </row>
    <row r="694" spans="1:8">
      <c r="A694" s="14">
        <f t="shared" si="44"/>
        <v>14.74</v>
      </c>
      <c r="B694" s="17"/>
      <c r="C694" s="22">
        <v>688</v>
      </c>
      <c r="D694" s="19">
        <f t="shared" si="43"/>
        <v>2.6407506986673148E+41</v>
      </c>
      <c r="E694">
        <v>1</v>
      </c>
      <c r="F694">
        <v>10</v>
      </c>
      <c r="G694">
        <f t="shared" si="41"/>
        <v>0</v>
      </c>
      <c r="H694">
        <f t="shared" si="42"/>
        <v>3.8924665298356218E+43</v>
      </c>
    </row>
    <row r="695" spans="1:8">
      <c r="A695" s="14">
        <f t="shared" si="44"/>
        <v>14.74</v>
      </c>
      <c r="B695" s="17"/>
      <c r="C695" s="21">
        <v>689</v>
      </c>
      <c r="D695" s="19">
        <f t="shared" si="43"/>
        <v>3.0334259835164161E+41</v>
      </c>
      <c r="E695">
        <v>1</v>
      </c>
      <c r="F695">
        <v>10</v>
      </c>
      <c r="G695">
        <f t="shared" si="41"/>
        <v>0</v>
      </c>
      <c r="H695">
        <f t="shared" si="42"/>
        <v>4.4712698997031979E+43</v>
      </c>
    </row>
    <row r="696" spans="1:8">
      <c r="A696" s="14">
        <f t="shared" si="44"/>
        <v>14.74</v>
      </c>
      <c r="B696" s="17"/>
      <c r="C696" s="22">
        <v>690</v>
      </c>
      <c r="D696" s="19">
        <f t="shared" si="43"/>
        <v>3.48449143727057E+41</v>
      </c>
      <c r="E696">
        <v>1</v>
      </c>
      <c r="F696">
        <v>10</v>
      </c>
      <c r="G696">
        <f t="shared" si="41"/>
        <v>0</v>
      </c>
      <c r="H696">
        <f t="shared" si="42"/>
        <v>5.13614037853682E+43</v>
      </c>
    </row>
    <row r="697" spans="1:8">
      <c r="A697" s="14">
        <f t="shared" si="44"/>
        <v>14.74</v>
      </c>
      <c r="B697" s="17"/>
      <c r="C697" s="21">
        <v>691</v>
      </c>
      <c r="D697" s="19">
        <f t="shared" si="43"/>
        <v>4.0026295819939585E+41</v>
      </c>
      <c r="E697">
        <v>1</v>
      </c>
      <c r="F697">
        <v>10</v>
      </c>
      <c r="G697">
        <f t="shared" si="41"/>
        <v>0</v>
      </c>
      <c r="H697">
        <f t="shared" si="42"/>
        <v>5.8998760038590954E+43</v>
      </c>
    </row>
    <row r="698" spans="1:8">
      <c r="A698" s="14">
        <f t="shared" si="44"/>
        <v>14.74</v>
      </c>
      <c r="B698" s="17"/>
      <c r="C698" s="22">
        <v>692</v>
      </c>
      <c r="D698" s="19">
        <f t="shared" si="43"/>
        <v>4.5978140164989298E+41</v>
      </c>
      <c r="E698">
        <v>1</v>
      </c>
      <c r="F698">
        <v>10</v>
      </c>
      <c r="G698">
        <f t="shared" si="41"/>
        <v>0</v>
      </c>
      <c r="H698">
        <f t="shared" si="42"/>
        <v>6.7771778603194227E+43</v>
      </c>
    </row>
    <row r="699" spans="1:8">
      <c r="A699" s="14">
        <f t="shared" si="44"/>
        <v>14.74</v>
      </c>
      <c r="B699" s="17"/>
      <c r="C699" s="21">
        <v>693</v>
      </c>
      <c r="D699" s="19">
        <f t="shared" si="43"/>
        <v>5.281501397334632E+41</v>
      </c>
      <c r="E699">
        <v>1</v>
      </c>
      <c r="F699">
        <v>10</v>
      </c>
      <c r="G699">
        <f t="shared" si="41"/>
        <v>0</v>
      </c>
      <c r="H699">
        <f t="shared" si="42"/>
        <v>7.7849330596712475E+43</v>
      </c>
    </row>
    <row r="700" spans="1:8">
      <c r="A700" s="14">
        <f t="shared" si="44"/>
        <v>14.74</v>
      </c>
      <c r="B700" s="17"/>
      <c r="C700" s="22">
        <v>694</v>
      </c>
      <c r="D700" s="19">
        <f t="shared" si="43"/>
        <v>6.066851967032833E+41</v>
      </c>
      <c r="E700">
        <v>1</v>
      </c>
      <c r="F700">
        <v>10</v>
      </c>
      <c r="G700">
        <f t="shared" si="41"/>
        <v>0</v>
      </c>
      <c r="H700">
        <f t="shared" si="42"/>
        <v>8.9425397994063958E+43</v>
      </c>
    </row>
    <row r="701" spans="1:8">
      <c r="A701" s="14">
        <f t="shared" si="44"/>
        <v>14.74</v>
      </c>
      <c r="B701" s="17"/>
      <c r="C701" s="21">
        <v>695</v>
      </c>
      <c r="D701" s="19">
        <f t="shared" si="43"/>
        <v>6.9689828745411431E+41</v>
      </c>
      <c r="E701">
        <v>1</v>
      </c>
      <c r="F701">
        <v>10</v>
      </c>
      <c r="G701">
        <f t="shared" si="41"/>
        <v>0</v>
      </c>
      <c r="H701">
        <f t="shared" si="42"/>
        <v>1.0272280757073644E+44</v>
      </c>
    </row>
    <row r="702" spans="1:8">
      <c r="A702" s="14">
        <f t="shared" si="44"/>
        <v>14.74</v>
      </c>
      <c r="B702" s="17"/>
      <c r="C702" s="22">
        <v>696</v>
      </c>
      <c r="D702" s="19">
        <f t="shared" si="43"/>
        <v>8.00525916398792E+41</v>
      </c>
      <c r="E702">
        <v>1</v>
      </c>
      <c r="F702">
        <v>10</v>
      </c>
      <c r="G702">
        <f t="shared" si="41"/>
        <v>0</v>
      </c>
      <c r="H702">
        <f t="shared" si="42"/>
        <v>1.1799752007718195E+44</v>
      </c>
    </row>
    <row r="703" spans="1:8">
      <c r="A703" s="14">
        <f t="shared" si="44"/>
        <v>14.74</v>
      </c>
      <c r="B703" s="17"/>
      <c r="C703" s="21">
        <v>697</v>
      </c>
      <c r="D703" s="19">
        <f t="shared" si="43"/>
        <v>9.1956280329978659E+41</v>
      </c>
      <c r="E703">
        <v>1</v>
      </c>
      <c r="F703">
        <v>10</v>
      </c>
      <c r="G703">
        <f t="shared" si="41"/>
        <v>0</v>
      </c>
      <c r="H703">
        <f t="shared" si="42"/>
        <v>1.3554355720638853E+44</v>
      </c>
    </row>
    <row r="704" spans="1:8">
      <c r="A704" s="14">
        <f t="shared" si="44"/>
        <v>14.74</v>
      </c>
      <c r="B704" s="17"/>
      <c r="C704" s="22">
        <v>698</v>
      </c>
      <c r="D704" s="19">
        <f t="shared" si="43"/>
        <v>1.0563002794669265E+42</v>
      </c>
      <c r="E704">
        <v>1</v>
      </c>
      <c r="F704">
        <v>10</v>
      </c>
      <c r="G704">
        <f t="shared" si="41"/>
        <v>0</v>
      </c>
      <c r="H704">
        <f t="shared" si="42"/>
        <v>1.5569866119342497E+44</v>
      </c>
    </row>
    <row r="705" spans="1:8">
      <c r="A705" s="14">
        <f t="shared" si="44"/>
        <v>14.74</v>
      </c>
      <c r="B705" s="17"/>
      <c r="C705" s="21">
        <v>699</v>
      </c>
      <c r="D705" s="19">
        <f t="shared" si="43"/>
        <v>1.2133703934065671E+42</v>
      </c>
      <c r="E705">
        <v>1</v>
      </c>
      <c r="F705">
        <v>10</v>
      </c>
      <c r="G705">
        <f t="shared" si="41"/>
        <v>0</v>
      </c>
      <c r="H705">
        <f t="shared" si="42"/>
        <v>1.7885079598812799E+44</v>
      </c>
    </row>
    <row r="706" spans="1:8">
      <c r="A706" s="14">
        <f t="shared" si="44"/>
        <v>14.74</v>
      </c>
      <c r="B706" s="17"/>
      <c r="C706" s="22">
        <v>700</v>
      </c>
      <c r="D706" s="19">
        <f t="shared" si="43"/>
        <v>1.3937965749082289E+42</v>
      </c>
      <c r="E706">
        <v>1</v>
      </c>
      <c r="F706">
        <v>10</v>
      </c>
      <c r="G706">
        <f t="shared" si="41"/>
        <v>0</v>
      </c>
      <c r="H706">
        <f t="shared" si="42"/>
        <v>2.0544561514147292E+44</v>
      </c>
    </row>
    <row r="707" spans="1:8">
      <c r="A707" s="14">
        <f t="shared" si="44"/>
        <v>14.74</v>
      </c>
      <c r="B707" s="17"/>
      <c r="C707" s="21">
        <v>701</v>
      </c>
      <c r="D707" s="19">
        <f t="shared" si="43"/>
        <v>1.6010518327975843E+42</v>
      </c>
      <c r="E707">
        <v>1</v>
      </c>
      <c r="F707">
        <v>10</v>
      </c>
      <c r="G707">
        <f t="shared" si="41"/>
        <v>0</v>
      </c>
      <c r="H707">
        <f t="shared" si="42"/>
        <v>2.3599504015436393E+44</v>
      </c>
    </row>
    <row r="708" spans="1:8">
      <c r="A708" s="14">
        <f t="shared" si="44"/>
        <v>14.74</v>
      </c>
      <c r="B708" s="17"/>
      <c r="C708" s="22">
        <v>702</v>
      </c>
      <c r="D708" s="19">
        <f t="shared" si="43"/>
        <v>1.8391256065995732E+42</v>
      </c>
      <c r="E708">
        <v>1</v>
      </c>
      <c r="F708">
        <v>10</v>
      </c>
      <c r="G708">
        <f t="shared" si="41"/>
        <v>0</v>
      </c>
      <c r="H708">
        <f t="shared" si="42"/>
        <v>2.7108711441277707E+44</v>
      </c>
    </row>
    <row r="709" spans="1:8">
      <c r="A709" s="14">
        <f t="shared" si="44"/>
        <v>14.74</v>
      </c>
      <c r="B709" s="17"/>
      <c r="C709" s="21">
        <v>703</v>
      </c>
      <c r="D709" s="19">
        <f t="shared" si="43"/>
        <v>2.1126005589338543E+42</v>
      </c>
      <c r="E709">
        <v>1</v>
      </c>
      <c r="F709">
        <v>10</v>
      </c>
      <c r="G709">
        <f t="shared" si="41"/>
        <v>0</v>
      </c>
      <c r="H709">
        <f t="shared" si="42"/>
        <v>3.1139732238685014E+44</v>
      </c>
    </row>
    <row r="710" spans="1:8">
      <c r="A710" s="14">
        <f t="shared" si="44"/>
        <v>14.74</v>
      </c>
      <c r="B710" s="17"/>
      <c r="C710" s="22">
        <v>704</v>
      </c>
      <c r="D710" s="19">
        <f t="shared" si="43"/>
        <v>2.4267407868131354E+42</v>
      </c>
      <c r="E710">
        <v>1</v>
      </c>
      <c r="F710">
        <v>10</v>
      </c>
      <c r="G710">
        <f t="shared" si="41"/>
        <v>0</v>
      </c>
      <c r="H710">
        <f t="shared" si="42"/>
        <v>3.5770159197625615E+44</v>
      </c>
    </row>
    <row r="711" spans="1:8">
      <c r="A711" s="14">
        <f t="shared" si="44"/>
        <v>14.74</v>
      </c>
      <c r="B711" s="17"/>
      <c r="C711" s="21">
        <v>705</v>
      </c>
      <c r="D711" s="19">
        <f t="shared" si="43"/>
        <v>2.7875931498164591E+42</v>
      </c>
      <c r="E711">
        <v>1</v>
      </c>
      <c r="F711">
        <v>10</v>
      </c>
      <c r="G711">
        <f t="shared" ref="G711:G774" si="45">B711*D711</f>
        <v>0</v>
      </c>
      <c r="H711">
        <f t="shared" ref="H711:H774" si="46">F711*D711*A711</f>
        <v>4.1089123028294608E+44</v>
      </c>
    </row>
    <row r="712" spans="1:8">
      <c r="A712" s="14">
        <f t="shared" si="44"/>
        <v>14.74</v>
      </c>
      <c r="B712" s="17"/>
      <c r="C712" s="22">
        <v>706</v>
      </c>
      <c r="D712" s="19">
        <f t="shared" ref="D712:D775" si="47">POWER($D$1,C712)</f>
        <v>3.2021036655951705E+42</v>
      </c>
      <c r="E712">
        <v>1</v>
      </c>
      <c r="F712">
        <v>10</v>
      </c>
      <c r="G712">
        <f t="shared" si="45"/>
        <v>0</v>
      </c>
      <c r="H712">
        <f t="shared" si="46"/>
        <v>4.7199008030872811E+44</v>
      </c>
    </row>
    <row r="713" spans="1:8">
      <c r="A713" s="14">
        <f t="shared" si="44"/>
        <v>14.74</v>
      </c>
      <c r="B713" s="17"/>
      <c r="C713" s="21">
        <v>707</v>
      </c>
      <c r="D713" s="19">
        <f t="shared" si="47"/>
        <v>3.6782512131991482E+42</v>
      </c>
      <c r="E713">
        <v>1</v>
      </c>
      <c r="F713">
        <v>10</v>
      </c>
      <c r="G713">
        <f t="shared" si="45"/>
        <v>0</v>
      </c>
      <c r="H713">
        <f t="shared" si="46"/>
        <v>5.4217422882555445E+44</v>
      </c>
    </row>
    <row r="714" spans="1:8">
      <c r="A714" s="14">
        <f t="shared" si="44"/>
        <v>14.74</v>
      </c>
      <c r="B714" s="17"/>
      <c r="C714" s="22">
        <v>708</v>
      </c>
      <c r="D714" s="19">
        <f t="shared" si="47"/>
        <v>4.2252011178677105E+42</v>
      </c>
      <c r="E714">
        <v>1</v>
      </c>
      <c r="F714">
        <v>10</v>
      </c>
      <c r="G714">
        <f t="shared" si="45"/>
        <v>0</v>
      </c>
      <c r="H714">
        <f t="shared" si="46"/>
        <v>6.2279464477370051E+44</v>
      </c>
    </row>
    <row r="715" spans="1:8">
      <c r="A715" s="14">
        <f t="shared" si="44"/>
        <v>14.74</v>
      </c>
      <c r="B715" s="17"/>
      <c r="C715" s="21">
        <v>709</v>
      </c>
      <c r="D715" s="19">
        <f t="shared" si="47"/>
        <v>4.8534815736262714E+42</v>
      </c>
      <c r="E715">
        <v>1</v>
      </c>
      <c r="F715">
        <v>10</v>
      </c>
      <c r="G715">
        <f t="shared" si="45"/>
        <v>0</v>
      </c>
      <c r="H715">
        <f t="shared" si="46"/>
        <v>7.1540318395251229E+44</v>
      </c>
    </row>
    <row r="716" spans="1:8">
      <c r="A716" s="14">
        <f t="shared" si="44"/>
        <v>14.74</v>
      </c>
      <c r="B716" s="17"/>
      <c r="C716" s="22">
        <v>710</v>
      </c>
      <c r="D716" s="19">
        <f t="shared" si="47"/>
        <v>5.5751862996329195E+42</v>
      </c>
      <c r="E716">
        <v>1</v>
      </c>
      <c r="F716">
        <v>10</v>
      </c>
      <c r="G716">
        <f t="shared" si="45"/>
        <v>0</v>
      </c>
      <c r="H716">
        <f t="shared" si="46"/>
        <v>8.2178246056589232E+44</v>
      </c>
    </row>
    <row r="717" spans="1:8">
      <c r="A717" s="14">
        <f t="shared" si="44"/>
        <v>14.74</v>
      </c>
      <c r="B717" s="17"/>
      <c r="C717" s="21">
        <v>711</v>
      </c>
      <c r="D717" s="19">
        <f t="shared" si="47"/>
        <v>6.4042073311903422E+42</v>
      </c>
      <c r="E717">
        <v>1</v>
      </c>
      <c r="F717">
        <v>10</v>
      </c>
      <c r="G717">
        <f t="shared" si="45"/>
        <v>0</v>
      </c>
      <c r="H717">
        <f t="shared" si="46"/>
        <v>9.4398016061745637E+44</v>
      </c>
    </row>
    <row r="718" spans="1:8">
      <c r="A718" s="14">
        <f t="shared" si="44"/>
        <v>14.74</v>
      </c>
      <c r="B718" s="17"/>
      <c r="C718" s="22">
        <v>712</v>
      </c>
      <c r="D718" s="19">
        <f t="shared" si="47"/>
        <v>7.3565024263982977E+42</v>
      </c>
      <c r="E718">
        <v>1</v>
      </c>
      <c r="F718">
        <v>10</v>
      </c>
      <c r="G718">
        <f t="shared" si="45"/>
        <v>0</v>
      </c>
      <c r="H718">
        <f t="shared" si="46"/>
        <v>1.0843484576511092E+45</v>
      </c>
    </row>
    <row r="719" spans="1:8">
      <c r="A719" s="14">
        <f t="shared" si="44"/>
        <v>14.74</v>
      </c>
      <c r="B719" s="17"/>
      <c r="C719" s="21">
        <v>713</v>
      </c>
      <c r="D719" s="19">
        <f t="shared" si="47"/>
        <v>8.4504022357354223E+42</v>
      </c>
      <c r="E719">
        <v>1</v>
      </c>
      <c r="F719">
        <v>10</v>
      </c>
      <c r="G719">
        <f t="shared" si="45"/>
        <v>0</v>
      </c>
      <c r="H719">
        <f t="shared" si="46"/>
        <v>1.2455892895474012E+45</v>
      </c>
    </row>
    <row r="720" spans="1:8">
      <c r="A720" s="14">
        <f t="shared" si="44"/>
        <v>14.74</v>
      </c>
      <c r="B720" s="17"/>
      <c r="C720" s="22">
        <v>714</v>
      </c>
      <c r="D720" s="19">
        <f t="shared" si="47"/>
        <v>9.7069631472525477E+42</v>
      </c>
      <c r="E720">
        <v>1</v>
      </c>
      <c r="F720">
        <v>10</v>
      </c>
      <c r="G720">
        <f t="shared" si="45"/>
        <v>0</v>
      </c>
      <c r="H720">
        <f t="shared" si="46"/>
        <v>1.4308063679050255E+45</v>
      </c>
    </row>
    <row r="721" spans="1:8">
      <c r="A721" s="14">
        <f t="shared" si="44"/>
        <v>14.74</v>
      </c>
      <c r="B721" s="17"/>
      <c r="C721" s="21">
        <v>715</v>
      </c>
      <c r="D721" s="19">
        <f t="shared" si="47"/>
        <v>1.1150372599265841E+43</v>
      </c>
      <c r="E721">
        <v>1</v>
      </c>
      <c r="F721">
        <v>10</v>
      </c>
      <c r="G721">
        <f t="shared" si="45"/>
        <v>0</v>
      </c>
      <c r="H721">
        <f t="shared" si="46"/>
        <v>1.6435649211317853E+45</v>
      </c>
    </row>
    <row r="722" spans="1:8">
      <c r="A722" s="14">
        <f t="shared" si="44"/>
        <v>14.74</v>
      </c>
      <c r="B722" s="17"/>
      <c r="C722" s="22">
        <v>716</v>
      </c>
      <c r="D722" s="19">
        <f t="shared" si="47"/>
        <v>1.2808414662380689E+43</v>
      </c>
      <c r="E722">
        <v>1</v>
      </c>
      <c r="F722">
        <v>10</v>
      </c>
      <c r="G722">
        <f t="shared" si="45"/>
        <v>0</v>
      </c>
      <c r="H722">
        <f t="shared" si="46"/>
        <v>1.8879603212349137E+45</v>
      </c>
    </row>
    <row r="723" spans="1:8">
      <c r="A723" s="14">
        <f t="shared" si="44"/>
        <v>14.74</v>
      </c>
      <c r="B723" s="17"/>
      <c r="C723" s="21">
        <v>717</v>
      </c>
      <c r="D723" s="19">
        <f t="shared" si="47"/>
        <v>1.4713004852796603E+43</v>
      </c>
      <c r="E723">
        <v>1</v>
      </c>
      <c r="F723">
        <v>10</v>
      </c>
      <c r="G723">
        <f t="shared" si="45"/>
        <v>0</v>
      </c>
      <c r="H723">
        <f t="shared" si="46"/>
        <v>2.1686969153022191E+45</v>
      </c>
    </row>
    <row r="724" spans="1:8">
      <c r="A724" s="14">
        <f t="shared" si="44"/>
        <v>14.74</v>
      </c>
      <c r="B724" s="17"/>
      <c r="C724" s="22">
        <v>718</v>
      </c>
      <c r="D724" s="19">
        <f t="shared" si="47"/>
        <v>1.6900804471470847E+43</v>
      </c>
      <c r="E724">
        <v>1</v>
      </c>
      <c r="F724">
        <v>10</v>
      </c>
      <c r="G724">
        <f t="shared" si="45"/>
        <v>0</v>
      </c>
      <c r="H724">
        <f t="shared" si="46"/>
        <v>2.4911785790948027E+45</v>
      </c>
    </row>
    <row r="725" spans="1:8">
      <c r="A725" s="14">
        <f t="shared" si="44"/>
        <v>14.74</v>
      </c>
      <c r="B725" s="17"/>
      <c r="C725" s="21">
        <v>719</v>
      </c>
      <c r="D725" s="19">
        <f t="shared" si="47"/>
        <v>1.9413926294505098E+43</v>
      </c>
      <c r="E725">
        <v>1</v>
      </c>
      <c r="F725">
        <v>10</v>
      </c>
      <c r="G725">
        <f t="shared" si="45"/>
        <v>0</v>
      </c>
      <c r="H725">
        <f t="shared" si="46"/>
        <v>2.8616127358100511E+45</v>
      </c>
    </row>
    <row r="726" spans="1:8">
      <c r="A726" s="14">
        <f t="shared" ref="A726:A789" si="48">IF(B726&gt;0,A725+B726,A725)</f>
        <v>14.74</v>
      </c>
      <c r="B726" s="17"/>
      <c r="C726" s="22">
        <v>720</v>
      </c>
      <c r="D726" s="19">
        <f t="shared" si="47"/>
        <v>2.2300745198531693E+43</v>
      </c>
      <c r="E726">
        <v>1</v>
      </c>
      <c r="F726">
        <v>10</v>
      </c>
      <c r="G726">
        <f t="shared" si="45"/>
        <v>0</v>
      </c>
      <c r="H726">
        <f t="shared" si="46"/>
        <v>3.2871298422635718E+45</v>
      </c>
    </row>
    <row r="727" spans="1:8">
      <c r="A727" s="14">
        <f t="shared" si="48"/>
        <v>14.74</v>
      </c>
      <c r="B727" s="17"/>
      <c r="C727" s="21">
        <v>721</v>
      </c>
      <c r="D727" s="19">
        <f t="shared" si="47"/>
        <v>2.5616829324761389E+43</v>
      </c>
      <c r="E727">
        <v>1</v>
      </c>
      <c r="F727">
        <v>10</v>
      </c>
      <c r="G727">
        <f t="shared" si="45"/>
        <v>0</v>
      </c>
      <c r="H727">
        <f t="shared" si="46"/>
        <v>3.7759206424698293E+45</v>
      </c>
    </row>
    <row r="728" spans="1:8">
      <c r="A728" s="14">
        <f t="shared" si="48"/>
        <v>14.74</v>
      </c>
      <c r="B728" s="17"/>
      <c r="C728" s="22">
        <v>722</v>
      </c>
      <c r="D728" s="19">
        <f t="shared" si="47"/>
        <v>2.942600970559321E+43</v>
      </c>
      <c r="E728">
        <v>1</v>
      </c>
      <c r="F728">
        <v>10</v>
      </c>
      <c r="G728">
        <f t="shared" si="45"/>
        <v>0</v>
      </c>
      <c r="H728">
        <f t="shared" si="46"/>
        <v>4.3373938306044388E+45</v>
      </c>
    </row>
    <row r="729" spans="1:8">
      <c r="A729" s="14">
        <f t="shared" si="48"/>
        <v>14.74</v>
      </c>
      <c r="B729" s="17"/>
      <c r="C729" s="21">
        <v>723</v>
      </c>
      <c r="D729" s="19">
        <f t="shared" si="47"/>
        <v>3.3801608942941709E+43</v>
      </c>
      <c r="E729">
        <v>1</v>
      </c>
      <c r="F729">
        <v>10</v>
      </c>
      <c r="G729">
        <f t="shared" si="45"/>
        <v>0</v>
      </c>
      <c r="H729">
        <f t="shared" si="46"/>
        <v>4.9823571581896079E+45</v>
      </c>
    </row>
    <row r="730" spans="1:8">
      <c r="A730" s="14">
        <f t="shared" si="48"/>
        <v>14.74</v>
      </c>
      <c r="B730" s="17"/>
      <c r="C730" s="22">
        <v>724</v>
      </c>
      <c r="D730" s="19">
        <f t="shared" si="47"/>
        <v>3.8827852589010216E+43</v>
      </c>
      <c r="E730">
        <v>1</v>
      </c>
      <c r="F730">
        <v>10</v>
      </c>
      <c r="G730">
        <f t="shared" si="45"/>
        <v>0</v>
      </c>
      <c r="H730">
        <f t="shared" si="46"/>
        <v>5.723225471620106E+45</v>
      </c>
    </row>
    <row r="731" spans="1:8">
      <c r="A731" s="14">
        <f t="shared" si="48"/>
        <v>14.74</v>
      </c>
      <c r="B731" s="17"/>
      <c r="C731" s="21">
        <v>725</v>
      </c>
      <c r="D731" s="19">
        <f t="shared" si="47"/>
        <v>4.4601490397063395E+43</v>
      </c>
      <c r="E731">
        <v>1</v>
      </c>
      <c r="F731">
        <v>10</v>
      </c>
      <c r="G731">
        <f t="shared" si="45"/>
        <v>0</v>
      </c>
      <c r="H731">
        <f t="shared" si="46"/>
        <v>6.5742596845271449E+45</v>
      </c>
    </row>
    <row r="732" spans="1:8">
      <c r="A732" s="14">
        <f t="shared" si="48"/>
        <v>14.74</v>
      </c>
      <c r="B732" s="17"/>
      <c r="C732" s="22">
        <v>726</v>
      </c>
      <c r="D732" s="19">
        <f t="shared" si="47"/>
        <v>5.1233658649522787E+43</v>
      </c>
      <c r="E732">
        <v>1</v>
      </c>
      <c r="F732">
        <v>10</v>
      </c>
      <c r="G732">
        <f t="shared" si="45"/>
        <v>0</v>
      </c>
      <c r="H732">
        <f t="shared" si="46"/>
        <v>7.5518412849396598E+45</v>
      </c>
    </row>
    <row r="733" spans="1:8">
      <c r="A733" s="14">
        <f t="shared" si="48"/>
        <v>14.74</v>
      </c>
      <c r="B733" s="17"/>
      <c r="C733" s="21">
        <v>727</v>
      </c>
      <c r="D733" s="19">
        <f t="shared" si="47"/>
        <v>5.8852019411186451E+43</v>
      </c>
      <c r="E733">
        <v>1</v>
      </c>
      <c r="F733">
        <v>10</v>
      </c>
      <c r="G733">
        <f t="shared" si="45"/>
        <v>0</v>
      </c>
      <c r="H733">
        <f t="shared" si="46"/>
        <v>8.6747876612088826E+45</v>
      </c>
    </row>
    <row r="734" spans="1:8">
      <c r="A734" s="14">
        <f t="shared" si="48"/>
        <v>14.74</v>
      </c>
      <c r="B734" s="17"/>
      <c r="C734" s="22">
        <v>728</v>
      </c>
      <c r="D734" s="19">
        <f t="shared" si="47"/>
        <v>6.7603217885883438E+43</v>
      </c>
      <c r="E734">
        <v>1</v>
      </c>
      <c r="F734">
        <v>10</v>
      </c>
      <c r="G734">
        <f t="shared" si="45"/>
        <v>0</v>
      </c>
      <c r="H734">
        <f t="shared" si="46"/>
        <v>9.9647143163792196E+45</v>
      </c>
    </row>
    <row r="735" spans="1:8">
      <c r="A735" s="14">
        <f t="shared" si="48"/>
        <v>14.74</v>
      </c>
      <c r="B735" s="17"/>
      <c r="C735" s="21">
        <v>729</v>
      </c>
      <c r="D735" s="19">
        <f t="shared" si="47"/>
        <v>7.7655705178020471E+43</v>
      </c>
      <c r="E735">
        <v>1</v>
      </c>
      <c r="F735">
        <v>10</v>
      </c>
      <c r="G735">
        <f t="shared" si="45"/>
        <v>0</v>
      </c>
      <c r="H735">
        <f t="shared" si="46"/>
        <v>1.1446450943240217E+46</v>
      </c>
    </row>
    <row r="736" spans="1:8">
      <c r="A736" s="14">
        <f t="shared" si="48"/>
        <v>14.74</v>
      </c>
      <c r="B736" s="17"/>
      <c r="C736" s="22">
        <v>730</v>
      </c>
      <c r="D736" s="19">
        <f t="shared" si="47"/>
        <v>8.920298079412683E+43</v>
      </c>
      <c r="E736">
        <v>1</v>
      </c>
      <c r="F736">
        <v>10</v>
      </c>
      <c r="G736">
        <f t="shared" si="45"/>
        <v>0</v>
      </c>
      <c r="H736">
        <f t="shared" si="46"/>
        <v>1.3148519369054295E+46</v>
      </c>
    </row>
    <row r="737" spans="1:8">
      <c r="A737" s="14">
        <f t="shared" si="48"/>
        <v>14.74</v>
      </c>
      <c r="B737" s="17"/>
      <c r="C737" s="21">
        <v>731</v>
      </c>
      <c r="D737" s="19">
        <f t="shared" si="47"/>
        <v>1.0246731729904559E+44</v>
      </c>
      <c r="E737">
        <v>1</v>
      </c>
      <c r="F737">
        <v>10</v>
      </c>
      <c r="G737">
        <f t="shared" si="45"/>
        <v>0</v>
      </c>
      <c r="H737">
        <f t="shared" si="46"/>
        <v>1.510368256987932E+46</v>
      </c>
    </row>
    <row r="738" spans="1:8">
      <c r="A738" s="14">
        <f t="shared" si="48"/>
        <v>14.74</v>
      </c>
      <c r="B738" s="17"/>
      <c r="C738" s="22">
        <v>732</v>
      </c>
      <c r="D738" s="19">
        <f t="shared" si="47"/>
        <v>1.1770403882237292E+44</v>
      </c>
      <c r="E738">
        <v>1</v>
      </c>
      <c r="F738">
        <v>10</v>
      </c>
      <c r="G738">
        <f t="shared" si="45"/>
        <v>0</v>
      </c>
      <c r="H738">
        <f t="shared" si="46"/>
        <v>1.734957532241777E+46</v>
      </c>
    </row>
    <row r="739" spans="1:8">
      <c r="A739" s="14">
        <f t="shared" si="48"/>
        <v>14.74</v>
      </c>
      <c r="B739" s="17"/>
      <c r="C739" s="21">
        <v>733</v>
      </c>
      <c r="D739" s="19">
        <f t="shared" si="47"/>
        <v>1.3520643577176693E+44</v>
      </c>
      <c r="E739">
        <v>1</v>
      </c>
      <c r="F739">
        <v>10</v>
      </c>
      <c r="G739">
        <f t="shared" si="45"/>
        <v>0</v>
      </c>
      <c r="H739">
        <f t="shared" si="46"/>
        <v>1.9929428632758444E+46</v>
      </c>
    </row>
    <row r="740" spans="1:8">
      <c r="A740" s="14">
        <f t="shared" si="48"/>
        <v>14.74</v>
      </c>
      <c r="B740" s="17"/>
      <c r="C740" s="22">
        <v>734</v>
      </c>
      <c r="D740" s="19">
        <f t="shared" si="47"/>
        <v>1.5531141035604094E+44</v>
      </c>
      <c r="E740">
        <v>1</v>
      </c>
      <c r="F740">
        <v>10</v>
      </c>
      <c r="G740">
        <f t="shared" si="45"/>
        <v>0</v>
      </c>
      <c r="H740">
        <f t="shared" si="46"/>
        <v>2.2892901886480434E+46</v>
      </c>
    </row>
    <row r="741" spans="1:8">
      <c r="A741" s="14">
        <f t="shared" si="48"/>
        <v>14.74</v>
      </c>
      <c r="B741" s="17"/>
      <c r="C741" s="21">
        <v>735</v>
      </c>
      <c r="D741" s="19">
        <f t="shared" si="47"/>
        <v>1.7840596158825374E+44</v>
      </c>
      <c r="E741">
        <v>1</v>
      </c>
      <c r="F741">
        <v>10</v>
      </c>
      <c r="G741">
        <f t="shared" si="45"/>
        <v>0</v>
      </c>
      <c r="H741">
        <f t="shared" si="46"/>
        <v>2.62970387381086E+46</v>
      </c>
    </row>
    <row r="742" spans="1:8">
      <c r="A742" s="14">
        <f t="shared" si="48"/>
        <v>14.74</v>
      </c>
      <c r="B742" s="17"/>
      <c r="C742" s="22">
        <v>736</v>
      </c>
      <c r="D742" s="19">
        <f t="shared" si="47"/>
        <v>2.0493463459809131E+44</v>
      </c>
      <c r="E742">
        <v>1</v>
      </c>
      <c r="F742">
        <v>10</v>
      </c>
      <c r="G742">
        <f t="shared" si="45"/>
        <v>0</v>
      </c>
      <c r="H742">
        <f t="shared" si="46"/>
        <v>3.020736513975866E+46</v>
      </c>
    </row>
    <row r="743" spans="1:8">
      <c r="A743" s="14">
        <f t="shared" si="48"/>
        <v>14.74</v>
      </c>
      <c r="B743" s="17"/>
      <c r="C743" s="21">
        <v>737</v>
      </c>
      <c r="D743" s="19">
        <f t="shared" si="47"/>
        <v>2.35408077644746E+44</v>
      </c>
      <c r="E743">
        <v>1</v>
      </c>
      <c r="F743">
        <v>10</v>
      </c>
      <c r="G743">
        <f t="shared" si="45"/>
        <v>0</v>
      </c>
      <c r="H743">
        <f t="shared" si="46"/>
        <v>3.4699150644835561E+46</v>
      </c>
    </row>
    <row r="744" spans="1:8">
      <c r="A744" s="14">
        <f t="shared" si="48"/>
        <v>14.74</v>
      </c>
      <c r="B744" s="17"/>
      <c r="C744" s="22">
        <v>738</v>
      </c>
      <c r="D744" s="19">
        <f t="shared" si="47"/>
        <v>2.7041287154353399E+44</v>
      </c>
      <c r="E744">
        <v>1</v>
      </c>
      <c r="F744">
        <v>10</v>
      </c>
      <c r="G744">
        <f t="shared" si="45"/>
        <v>0</v>
      </c>
      <c r="H744">
        <f t="shared" si="46"/>
        <v>3.9858857265516909E+46</v>
      </c>
    </row>
    <row r="745" spans="1:8">
      <c r="A745" s="14">
        <f t="shared" si="48"/>
        <v>14.74</v>
      </c>
      <c r="B745" s="17"/>
      <c r="C745" s="21">
        <v>739</v>
      </c>
      <c r="D745" s="19">
        <f t="shared" si="47"/>
        <v>3.1062282071208204E+44</v>
      </c>
      <c r="E745">
        <v>1</v>
      </c>
      <c r="F745">
        <v>10</v>
      </c>
      <c r="G745">
        <f t="shared" si="45"/>
        <v>0</v>
      </c>
      <c r="H745">
        <f t="shared" si="46"/>
        <v>4.5785803772960898E+46</v>
      </c>
    </row>
    <row r="746" spans="1:8">
      <c r="A746" s="14">
        <f t="shared" si="48"/>
        <v>14.74</v>
      </c>
      <c r="B746" s="17"/>
      <c r="C746" s="22">
        <v>740</v>
      </c>
      <c r="D746" s="19">
        <f t="shared" si="47"/>
        <v>3.5681192317650756E+44</v>
      </c>
      <c r="E746">
        <v>1</v>
      </c>
      <c r="F746">
        <v>10</v>
      </c>
      <c r="G746">
        <f t="shared" si="45"/>
        <v>0</v>
      </c>
      <c r="H746">
        <f t="shared" si="46"/>
        <v>5.259407747621722E+46</v>
      </c>
    </row>
    <row r="747" spans="1:8">
      <c r="A747" s="14">
        <f t="shared" si="48"/>
        <v>14.74</v>
      </c>
      <c r="B747" s="17"/>
      <c r="C747" s="21">
        <v>741</v>
      </c>
      <c r="D747" s="19">
        <f t="shared" si="47"/>
        <v>4.0986926919618269E+44</v>
      </c>
      <c r="E747">
        <v>1</v>
      </c>
      <c r="F747">
        <v>10</v>
      </c>
      <c r="G747">
        <f t="shared" si="45"/>
        <v>0</v>
      </c>
      <c r="H747">
        <f t="shared" si="46"/>
        <v>6.0414730279517329E+46</v>
      </c>
    </row>
    <row r="748" spans="1:8">
      <c r="A748" s="14">
        <f t="shared" si="48"/>
        <v>14.74</v>
      </c>
      <c r="B748" s="17"/>
      <c r="C748" s="22">
        <v>742</v>
      </c>
      <c r="D748" s="19">
        <f t="shared" si="47"/>
        <v>4.70816155289492E+44</v>
      </c>
      <c r="E748">
        <v>1</v>
      </c>
      <c r="F748">
        <v>10</v>
      </c>
      <c r="G748">
        <f t="shared" si="45"/>
        <v>0</v>
      </c>
      <c r="H748">
        <f t="shared" si="46"/>
        <v>6.9398301289671122E+46</v>
      </c>
    </row>
    <row r="749" spans="1:8">
      <c r="A749" s="14">
        <f t="shared" si="48"/>
        <v>14.74</v>
      </c>
      <c r="B749" s="17"/>
      <c r="C749" s="21">
        <v>743</v>
      </c>
      <c r="D749" s="19">
        <f t="shared" si="47"/>
        <v>5.4082574308706814E+44</v>
      </c>
      <c r="E749">
        <v>1</v>
      </c>
      <c r="F749">
        <v>10</v>
      </c>
      <c r="G749">
        <f t="shared" si="45"/>
        <v>0</v>
      </c>
      <c r="H749">
        <f t="shared" si="46"/>
        <v>7.9717714531033848E+46</v>
      </c>
    </row>
    <row r="750" spans="1:8">
      <c r="A750" s="14">
        <f t="shared" si="48"/>
        <v>14.74</v>
      </c>
      <c r="B750" s="17"/>
      <c r="C750" s="22">
        <v>744</v>
      </c>
      <c r="D750" s="19">
        <f t="shared" si="47"/>
        <v>6.2124564142416432E+44</v>
      </c>
      <c r="E750">
        <v>1</v>
      </c>
      <c r="F750">
        <v>10</v>
      </c>
      <c r="G750">
        <f t="shared" si="45"/>
        <v>0</v>
      </c>
      <c r="H750">
        <f t="shared" si="46"/>
        <v>9.1571607545921817E+46</v>
      </c>
    </row>
    <row r="751" spans="1:8">
      <c r="A751" s="14">
        <f t="shared" si="48"/>
        <v>14.74</v>
      </c>
      <c r="B751" s="17"/>
      <c r="C751" s="21">
        <v>745</v>
      </c>
      <c r="D751" s="19">
        <f t="shared" si="47"/>
        <v>7.1362384635301559E+44</v>
      </c>
      <c r="E751">
        <v>1</v>
      </c>
      <c r="F751">
        <v>10</v>
      </c>
      <c r="G751">
        <f t="shared" si="45"/>
        <v>0</v>
      </c>
      <c r="H751">
        <f t="shared" si="46"/>
        <v>1.051881549524345E+47</v>
      </c>
    </row>
    <row r="752" spans="1:8">
      <c r="A752" s="14">
        <f t="shared" si="48"/>
        <v>14.74</v>
      </c>
      <c r="B752" s="17"/>
      <c r="C752" s="22">
        <v>746</v>
      </c>
      <c r="D752" s="19">
        <f t="shared" si="47"/>
        <v>8.1973853839236571E+44</v>
      </c>
      <c r="E752">
        <v>1</v>
      </c>
      <c r="F752">
        <v>10</v>
      </c>
      <c r="G752">
        <f t="shared" si="45"/>
        <v>0</v>
      </c>
      <c r="H752">
        <f t="shared" si="46"/>
        <v>1.2082946055903472E+47</v>
      </c>
    </row>
    <row r="753" spans="1:8">
      <c r="A753" s="14">
        <f t="shared" si="48"/>
        <v>14.74</v>
      </c>
      <c r="B753" s="17"/>
      <c r="C753" s="21">
        <v>747</v>
      </c>
      <c r="D753" s="19">
        <f t="shared" si="47"/>
        <v>9.4163231057898448E+44</v>
      </c>
      <c r="E753">
        <v>1</v>
      </c>
      <c r="F753">
        <v>10</v>
      </c>
      <c r="G753">
        <f t="shared" si="45"/>
        <v>0</v>
      </c>
      <c r="H753">
        <f t="shared" si="46"/>
        <v>1.387966025793423E+47</v>
      </c>
    </row>
    <row r="754" spans="1:8">
      <c r="A754" s="14">
        <f t="shared" si="48"/>
        <v>14.74</v>
      </c>
      <c r="B754" s="17"/>
      <c r="C754" s="22">
        <v>748</v>
      </c>
      <c r="D754" s="19">
        <f t="shared" si="47"/>
        <v>1.0816514861741367E+45</v>
      </c>
      <c r="E754">
        <v>1</v>
      </c>
      <c r="F754">
        <v>10</v>
      </c>
      <c r="G754">
        <f t="shared" si="45"/>
        <v>0</v>
      </c>
      <c r="H754">
        <f t="shared" si="46"/>
        <v>1.5943542906206776E+47</v>
      </c>
    </row>
    <row r="755" spans="1:8">
      <c r="A755" s="14">
        <f t="shared" si="48"/>
        <v>14.74</v>
      </c>
      <c r="B755" s="17"/>
      <c r="C755" s="21">
        <v>749</v>
      </c>
      <c r="D755" s="19">
        <f t="shared" si="47"/>
        <v>1.2424912828483288E+45</v>
      </c>
      <c r="E755">
        <v>1</v>
      </c>
      <c r="F755">
        <v>10</v>
      </c>
      <c r="G755">
        <f t="shared" si="45"/>
        <v>0</v>
      </c>
      <c r="H755">
        <f t="shared" si="46"/>
        <v>1.8314321509184363E+47</v>
      </c>
    </row>
    <row r="756" spans="1:8">
      <c r="A756" s="14">
        <f t="shared" si="48"/>
        <v>14.74</v>
      </c>
      <c r="B756" s="17"/>
      <c r="C756" s="22">
        <v>750</v>
      </c>
      <c r="D756" s="19">
        <f t="shared" si="47"/>
        <v>1.4272476927060312E+45</v>
      </c>
      <c r="E756">
        <v>1</v>
      </c>
      <c r="F756">
        <v>10</v>
      </c>
      <c r="G756">
        <f t="shared" si="45"/>
        <v>0</v>
      </c>
      <c r="H756">
        <f t="shared" si="46"/>
        <v>2.10376309904869E+47</v>
      </c>
    </row>
    <row r="757" spans="1:8">
      <c r="A757" s="14">
        <f t="shared" si="48"/>
        <v>14.74</v>
      </c>
      <c r="B757" s="17"/>
      <c r="C757" s="21">
        <v>751</v>
      </c>
      <c r="D757" s="19">
        <f t="shared" si="47"/>
        <v>1.6394770767847317E+45</v>
      </c>
      <c r="E757">
        <v>1</v>
      </c>
      <c r="F757">
        <v>10</v>
      </c>
      <c r="G757">
        <f t="shared" si="45"/>
        <v>0</v>
      </c>
      <c r="H757">
        <f t="shared" si="46"/>
        <v>2.4165892111806948E+47</v>
      </c>
    </row>
    <row r="758" spans="1:8">
      <c r="A758" s="14">
        <f t="shared" si="48"/>
        <v>14.74</v>
      </c>
      <c r="B758" s="17"/>
      <c r="C758" s="22">
        <v>752</v>
      </c>
      <c r="D758" s="19">
        <f t="shared" si="47"/>
        <v>1.8832646211579696E+45</v>
      </c>
      <c r="E758">
        <v>1</v>
      </c>
      <c r="F758">
        <v>10</v>
      </c>
      <c r="G758">
        <f t="shared" si="45"/>
        <v>0</v>
      </c>
      <c r="H758">
        <f t="shared" si="46"/>
        <v>2.7759320515868473E+47</v>
      </c>
    </row>
    <row r="759" spans="1:8">
      <c r="A759" s="14">
        <f t="shared" si="48"/>
        <v>14.74</v>
      </c>
      <c r="B759" s="17"/>
      <c r="C759" s="21">
        <v>753</v>
      </c>
      <c r="D759" s="19">
        <f t="shared" si="47"/>
        <v>2.1633029723482738E+45</v>
      </c>
      <c r="E759">
        <v>1</v>
      </c>
      <c r="F759">
        <v>10</v>
      </c>
      <c r="G759">
        <f t="shared" si="45"/>
        <v>0</v>
      </c>
      <c r="H759">
        <f t="shared" si="46"/>
        <v>3.1887085812413555E+47</v>
      </c>
    </row>
    <row r="760" spans="1:8">
      <c r="A760" s="14">
        <f t="shared" si="48"/>
        <v>14.74</v>
      </c>
      <c r="B760" s="17"/>
      <c r="C760" s="22">
        <v>754</v>
      </c>
      <c r="D760" s="19">
        <f t="shared" si="47"/>
        <v>2.4849825656966589E+45</v>
      </c>
      <c r="E760">
        <v>1</v>
      </c>
      <c r="F760">
        <v>10</v>
      </c>
      <c r="G760">
        <f t="shared" si="45"/>
        <v>0</v>
      </c>
      <c r="H760">
        <f t="shared" si="46"/>
        <v>3.6628643018368751E+47</v>
      </c>
    </row>
    <row r="761" spans="1:8">
      <c r="A761" s="14">
        <f t="shared" si="48"/>
        <v>14.74</v>
      </c>
      <c r="B761" s="17"/>
      <c r="C761" s="21">
        <v>755</v>
      </c>
      <c r="D761" s="19">
        <f t="shared" si="47"/>
        <v>2.8544953854120636E+45</v>
      </c>
      <c r="E761">
        <v>1</v>
      </c>
      <c r="F761">
        <v>10</v>
      </c>
      <c r="G761">
        <f t="shared" si="45"/>
        <v>0</v>
      </c>
      <c r="H761">
        <f t="shared" si="46"/>
        <v>4.2075261980973825E+47</v>
      </c>
    </row>
    <row r="762" spans="1:8">
      <c r="A762" s="14">
        <f t="shared" si="48"/>
        <v>14.74</v>
      </c>
      <c r="B762" s="17"/>
      <c r="C762" s="22">
        <v>756</v>
      </c>
      <c r="D762" s="19">
        <f t="shared" si="47"/>
        <v>3.2789541535694654E+45</v>
      </c>
      <c r="E762">
        <v>1</v>
      </c>
      <c r="F762">
        <v>10</v>
      </c>
      <c r="G762">
        <f t="shared" si="45"/>
        <v>0</v>
      </c>
      <c r="H762">
        <f t="shared" si="46"/>
        <v>4.833178422361392E+47</v>
      </c>
    </row>
    <row r="763" spans="1:8">
      <c r="A763" s="14">
        <f t="shared" si="48"/>
        <v>14.74</v>
      </c>
      <c r="B763" s="17"/>
      <c r="C763" s="21">
        <v>757</v>
      </c>
      <c r="D763" s="19">
        <f t="shared" si="47"/>
        <v>3.7665292423159392E+45</v>
      </c>
      <c r="E763">
        <v>1</v>
      </c>
      <c r="F763">
        <v>10</v>
      </c>
      <c r="G763">
        <f t="shared" si="45"/>
        <v>0</v>
      </c>
      <c r="H763">
        <f t="shared" si="46"/>
        <v>5.5518641031736946E+47</v>
      </c>
    </row>
    <row r="764" spans="1:8">
      <c r="A764" s="14">
        <f t="shared" si="48"/>
        <v>14.74</v>
      </c>
      <c r="B764" s="17"/>
      <c r="C764" s="22">
        <v>758</v>
      </c>
      <c r="D764" s="19">
        <f t="shared" si="47"/>
        <v>4.3266059446965489E+45</v>
      </c>
      <c r="E764">
        <v>1</v>
      </c>
      <c r="F764">
        <v>10</v>
      </c>
      <c r="G764">
        <f t="shared" si="45"/>
        <v>0</v>
      </c>
      <c r="H764">
        <f t="shared" si="46"/>
        <v>6.3774171624827127E+47</v>
      </c>
    </row>
    <row r="765" spans="1:8">
      <c r="A765" s="14">
        <f t="shared" si="48"/>
        <v>14.74</v>
      </c>
      <c r="B765" s="17"/>
      <c r="C765" s="21">
        <v>759</v>
      </c>
      <c r="D765" s="19">
        <f t="shared" si="47"/>
        <v>4.9699651313933203E+45</v>
      </c>
      <c r="E765">
        <v>1</v>
      </c>
      <c r="F765">
        <v>10</v>
      </c>
      <c r="G765">
        <f t="shared" si="45"/>
        <v>0</v>
      </c>
      <c r="H765">
        <f t="shared" si="46"/>
        <v>7.3257286036737535E+47</v>
      </c>
    </row>
    <row r="766" spans="1:8">
      <c r="A766" s="14">
        <f t="shared" si="48"/>
        <v>14.74</v>
      </c>
      <c r="B766" s="17"/>
      <c r="C766" s="22">
        <v>760</v>
      </c>
      <c r="D766" s="19">
        <f t="shared" si="47"/>
        <v>5.7089907708241298E+45</v>
      </c>
      <c r="E766">
        <v>1</v>
      </c>
      <c r="F766">
        <v>10</v>
      </c>
      <c r="G766">
        <f t="shared" si="45"/>
        <v>0</v>
      </c>
      <c r="H766">
        <f t="shared" si="46"/>
        <v>8.4150523961947665E+47</v>
      </c>
    </row>
    <row r="767" spans="1:8">
      <c r="A767" s="14">
        <f t="shared" si="48"/>
        <v>14.74</v>
      </c>
      <c r="B767" s="17"/>
      <c r="C767" s="21">
        <v>761</v>
      </c>
      <c r="D767" s="19">
        <f t="shared" si="47"/>
        <v>6.5579083071389345E+45</v>
      </c>
      <c r="E767">
        <v>1</v>
      </c>
      <c r="F767">
        <v>10</v>
      </c>
      <c r="G767">
        <f t="shared" si="45"/>
        <v>0</v>
      </c>
      <c r="H767">
        <f t="shared" si="46"/>
        <v>9.6663568447227889E+47</v>
      </c>
    </row>
    <row r="768" spans="1:8">
      <c r="A768" s="14">
        <f t="shared" si="48"/>
        <v>14.74</v>
      </c>
      <c r="B768" s="17"/>
      <c r="C768" s="22">
        <v>762</v>
      </c>
      <c r="D768" s="19">
        <f t="shared" si="47"/>
        <v>7.5330584846318821E+45</v>
      </c>
      <c r="E768">
        <v>1</v>
      </c>
      <c r="F768">
        <v>10</v>
      </c>
      <c r="G768">
        <f t="shared" si="45"/>
        <v>0</v>
      </c>
      <c r="H768">
        <f t="shared" si="46"/>
        <v>1.1103728206347394E+48</v>
      </c>
    </row>
    <row r="769" spans="1:8">
      <c r="A769" s="14">
        <f t="shared" si="48"/>
        <v>14.74</v>
      </c>
      <c r="B769" s="17"/>
      <c r="C769" s="21">
        <v>763</v>
      </c>
      <c r="D769" s="19">
        <f t="shared" si="47"/>
        <v>8.6532118893931003E+45</v>
      </c>
      <c r="E769">
        <v>1</v>
      </c>
      <c r="F769">
        <v>10</v>
      </c>
      <c r="G769">
        <f t="shared" si="45"/>
        <v>0</v>
      </c>
      <c r="H769">
        <f t="shared" si="46"/>
        <v>1.275483432496543E+48</v>
      </c>
    </row>
    <row r="770" spans="1:8">
      <c r="A770" s="14">
        <f t="shared" si="48"/>
        <v>14.74</v>
      </c>
      <c r="B770" s="17"/>
      <c r="C770" s="22">
        <v>764</v>
      </c>
      <c r="D770" s="19">
        <f t="shared" si="47"/>
        <v>9.9399302627866405E+45</v>
      </c>
      <c r="E770">
        <v>1</v>
      </c>
      <c r="F770">
        <v>10</v>
      </c>
      <c r="G770">
        <f t="shared" si="45"/>
        <v>0</v>
      </c>
      <c r="H770">
        <f t="shared" si="46"/>
        <v>1.4651457207347507E+48</v>
      </c>
    </row>
    <row r="771" spans="1:8">
      <c r="A771" s="14">
        <f t="shared" si="48"/>
        <v>14.74</v>
      </c>
      <c r="B771" s="17"/>
      <c r="C771" s="21">
        <v>765</v>
      </c>
      <c r="D771" s="19">
        <f t="shared" si="47"/>
        <v>1.141798154164826E+46</v>
      </c>
      <c r="E771">
        <v>1</v>
      </c>
      <c r="F771">
        <v>10</v>
      </c>
      <c r="G771">
        <f t="shared" si="45"/>
        <v>0</v>
      </c>
      <c r="H771">
        <f t="shared" si="46"/>
        <v>1.6830104792389533E+48</v>
      </c>
    </row>
    <row r="772" spans="1:8">
      <c r="A772" s="14">
        <f t="shared" si="48"/>
        <v>14.74</v>
      </c>
      <c r="B772" s="17"/>
      <c r="C772" s="22">
        <v>766</v>
      </c>
      <c r="D772" s="19">
        <f t="shared" si="47"/>
        <v>1.3115816614277869E+46</v>
      </c>
      <c r="E772">
        <v>1</v>
      </c>
      <c r="F772">
        <v>10</v>
      </c>
      <c r="G772">
        <f t="shared" si="45"/>
        <v>0</v>
      </c>
      <c r="H772">
        <f t="shared" si="46"/>
        <v>1.9332713689445578E+48</v>
      </c>
    </row>
    <row r="773" spans="1:8">
      <c r="A773" s="14">
        <f t="shared" si="48"/>
        <v>14.74</v>
      </c>
      <c r="B773" s="17"/>
      <c r="C773" s="21">
        <v>767</v>
      </c>
      <c r="D773" s="19">
        <f t="shared" si="47"/>
        <v>1.5066116969263772E+46</v>
      </c>
      <c r="E773">
        <v>1</v>
      </c>
      <c r="F773">
        <v>10</v>
      </c>
      <c r="G773">
        <f t="shared" si="45"/>
        <v>0</v>
      </c>
      <c r="H773">
        <f t="shared" si="46"/>
        <v>2.2207456412694798E+48</v>
      </c>
    </row>
    <row r="774" spans="1:8">
      <c r="A774" s="14">
        <f t="shared" si="48"/>
        <v>14.74</v>
      </c>
      <c r="B774" s="17"/>
      <c r="C774" s="22">
        <v>768</v>
      </c>
      <c r="D774" s="19">
        <f t="shared" si="47"/>
        <v>1.7306423778786208E+46</v>
      </c>
      <c r="E774">
        <v>1</v>
      </c>
      <c r="F774">
        <v>10</v>
      </c>
      <c r="G774">
        <f t="shared" si="45"/>
        <v>0</v>
      </c>
      <c r="H774">
        <f t="shared" si="46"/>
        <v>2.550966864993087E+48</v>
      </c>
    </row>
    <row r="775" spans="1:8">
      <c r="A775" s="14">
        <f t="shared" si="48"/>
        <v>14.74</v>
      </c>
      <c r="B775" s="17"/>
      <c r="C775" s="21">
        <v>769</v>
      </c>
      <c r="D775" s="19">
        <f t="shared" si="47"/>
        <v>1.9879860525573289E+46</v>
      </c>
      <c r="E775">
        <v>1</v>
      </c>
      <c r="F775">
        <v>10</v>
      </c>
      <c r="G775">
        <f t="shared" ref="G775:G838" si="49">B775*D775</f>
        <v>0</v>
      </c>
      <c r="H775">
        <f t="shared" ref="H775:H838" si="50">F775*D775*A775</f>
        <v>2.9302914414695027E+48</v>
      </c>
    </row>
    <row r="776" spans="1:8">
      <c r="A776" s="14">
        <f t="shared" si="48"/>
        <v>14.74</v>
      </c>
      <c r="B776" s="17"/>
      <c r="C776" s="22">
        <v>770</v>
      </c>
      <c r="D776" s="19">
        <f t="shared" ref="D776:D839" si="51">POWER($D$1,C776)</f>
        <v>2.2835963083296529E+46</v>
      </c>
      <c r="E776">
        <v>1</v>
      </c>
      <c r="F776">
        <v>10</v>
      </c>
      <c r="G776">
        <f t="shared" si="49"/>
        <v>0</v>
      </c>
      <c r="H776">
        <f t="shared" si="50"/>
        <v>3.3660209584779086E+48</v>
      </c>
    </row>
    <row r="777" spans="1:8">
      <c r="A777" s="14">
        <f t="shared" si="48"/>
        <v>14.74</v>
      </c>
      <c r="B777" s="17"/>
      <c r="C777" s="21">
        <v>771</v>
      </c>
      <c r="D777" s="19">
        <f t="shared" si="51"/>
        <v>2.6231633228555748E+46</v>
      </c>
      <c r="E777">
        <v>1</v>
      </c>
      <c r="F777">
        <v>10</v>
      </c>
      <c r="G777">
        <f t="shared" si="49"/>
        <v>0</v>
      </c>
      <c r="H777">
        <f t="shared" si="50"/>
        <v>3.8665427378891175E+48</v>
      </c>
    </row>
    <row r="778" spans="1:8">
      <c r="A778" s="14">
        <f t="shared" si="48"/>
        <v>14.74</v>
      </c>
      <c r="B778" s="17"/>
      <c r="C778" s="22">
        <v>772</v>
      </c>
      <c r="D778" s="19">
        <f t="shared" si="51"/>
        <v>3.0132233938527549E+46</v>
      </c>
      <c r="E778">
        <v>1</v>
      </c>
      <c r="F778">
        <v>10</v>
      </c>
      <c r="G778">
        <f t="shared" si="49"/>
        <v>0</v>
      </c>
      <c r="H778">
        <f t="shared" si="50"/>
        <v>4.4414912825389609E+48</v>
      </c>
    </row>
    <row r="779" spans="1:8">
      <c r="A779" s="14">
        <f t="shared" si="48"/>
        <v>14.74</v>
      </c>
      <c r="B779" s="17"/>
      <c r="C779" s="21">
        <v>773</v>
      </c>
      <c r="D779" s="19">
        <f t="shared" si="51"/>
        <v>3.4612847557572422E+46</v>
      </c>
      <c r="E779">
        <v>1</v>
      </c>
      <c r="F779">
        <v>10</v>
      </c>
      <c r="G779">
        <f t="shared" si="49"/>
        <v>0</v>
      </c>
      <c r="H779">
        <f t="shared" si="50"/>
        <v>5.1019337299861754E+48</v>
      </c>
    </row>
    <row r="780" spans="1:8">
      <c r="A780" s="14">
        <f t="shared" si="48"/>
        <v>14.74</v>
      </c>
      <c r="B780" s="17"/>
      <c r="C780" s="22">
        <v>774</v>
      </c>
      <c r="D780" s="19">
        <f t="shared" si="51"/>
        <v>3.9759721051146582E+46</v>
      </c>
      <c r="E780">
        <v>1</v>
      </c>
      <c r="F780">
        <v>10</v>
      </c>
      <c r="G780">
        <f t="shared" si="49"/>
        <v>0</v>
      </c>
      <c r="H780">
        <f t="shared" si="50"/>
        <v>5.8605828829390067E+48</v>
      </c>
    </row>
    <row r="781" spans="1:8">
      <c r="A781" s="14">
        <f t="shared" si="48"/>
        <v>14.74</v>
      </c>
      <c r="B781" s="17"/>
      <c r="C781" s="21">
        <v>775</v>
      </c>
      <c r="D781" s="19">
        <f t="shared" si="51"/>
        <v>4.5671926166593079E+46</v>
      </c>
      <c r="E781">
        <v>1</v>
      </c>
      <c r="F781">
        <v>10</v>
      </c>
      <c r="G781">
        <f t="shared" si="49"/>
        <v>0</v>
      </c>
      <c r="H781">
        <f t="shared" si="50"/>
        <v>6.7320419169558197E+48</v>
      </c>
    </row>
    <row r="782" spans="1:8">
      <c r="A782" s="14">
        <f t="shared" si="48"/>
        <v>14.74</v>
      </c>
      <c r="B782" s="17"/>
      <c r="C782" s="22">
        <v>776</v>
      </c>
      <c r="D782" s="19">
        <f t="shared" si="51"/>
        <v>5.2463266457111507E+46</v>
      </c>
      <c r="E782">
        <v>1</v>
      </c>
      <c r="F782">
        <v>10</v>
      </c>
      <c r="G782">
        <f t="shared" si="49"/>
        <v>0</v>
      </c>
      <c r="H782">
        <f t="shared" si="50"/>
        <v>7.7330854757782363E+48</v>
      </c>
    </row>
    <row r="783" spans="1:8">
      <c r="A783" s="14">
        <f t="shared" si="48"/>
        <v>14.74</v>
      </c>
      <c r="B783" s="17"/>
      <c r="C783" s="21">
        <v>777</v>
      </c>
      <c r="D783" s="19">
        <f t="shared" si="51"/>
        <v>6.0264467877055128E+46</v>
      </c>
      <c r="E783">
        <v>1</v>
      </c>
      <c r="F783">
        <v>10</v>
      </c>
      <c r="G783">
        <f t="shared" si="49"/>
        <v>0</v>
      </c>
      <c r="H783">
        <f t="shared" si="50"/>
        <v>8.8829825650779256E+48</v>
      </c>
    </row>
    <row r="784" spans="1:8">
      <c r="A784" s="14">
        <f t="shared" si="48"/>
        <v>14.74</v>
      </c>
      <c r="B784" s="17"/>
      <c r="C784" s="22">
        <v>778</v>
      </c>
      <c r="D784" s="19">
        <f t="shared" si="51"/>
        <v>6.9225695115144874E+46</v>
      </c>
      <c r="E784">
        <v>1</v>
      </c>
      <c r="F784">
        <v>10</v>
      </c>
      <c r="G784">
        <f t="shared" si="49"/>
        <v>0</v>
      </c>
      <c r="H784">
        <f t="shared" si="50"/>
        <v>1.0203867459972355E+49</v>
      </c>
    </row>
    <row r="785" spans="1:8">
      <c r="A785" s="14">
        <f t="shared" si="48"/>
        <v>14.74</v>
      </c>
      <c r="B785" s="17"/>
      <c r="C785" s="21">
        <v>779</v>
      </c>
      <c r="D785" s="19">
        <f t="shared" si="51"/>
        <v>7.9519442102293205E+46</v>
      </c>
      <c r="E785">
        <v>1</v>
      </c>
      <c r="F785">
        <v>10</v>
      </c>
      <c r="G785">
        <f t="shared" si="49"/>
        <v>0</v>
      </c>
      <c r="H785">
        <f t="shared" si="50"/>
        <v>1.1721165765878019E+49</v>
      </c>
    </row>
    <row r="786" spans="1:8">
      <c r="A786" s="14">
        <f t="shared" si="48"/>
        <v>14.74</v>
      </c>
      <c r="B786" s="17"/>
      <c r="C786" s="22">
        <v>780</v>
      </c>
      <c r="D786" s="19">
        <f t="shared" si="51"/>
        <v>9.1343852333186199E+46</v>
      </c>
      <c r="E786">
        <v>1</v>
      </c>
      <c r="F786">
        <v>10</v>
      </c>
      <c r="G786">
        <f t="shared" si="49"/>
        <v>0</v>
      </c>
      <c r="H786">
        <f t="shared" si="50"/>
        <v>1.3464083833911647E+49</v>
      </c>
    </row>
    <row r="787" spans="1:8">
      <c r="A787" s="14">
        <f t="shared" si="48"/>
        <v>14.74</v>
      </c>
      <c r="B787" s="17"/>
      <c r="C787" s="21">
        <v>781</v>
      </c>
      <c r="D787" s="19">
        <f t="shared" si="51"/>
        <v>1.0492653291422305E+47</v>
      </c>
      <c r="E787">
        <v>1</v>
      </c>
      <c r="F787">
        <v>10</v>
      </c>
      <c r="G787">
        <f t="shared" si="49"/>
        <v>0</v>
      </c>
      <c r="H787">
        <f t="shared" si="50"/>
        <v>1.5466170951556478E+49</v>
      </c>
    </row>
    <row r="788" spans="1:8">
      <c r="A788" s="14">
        <f t="shared" si="48"/>
        <v>14.74</v>
      </c>
      <c r="B788" s="17"/>
      <c r="C788" s="22">
        <v>782</v>
      </c>
      <c r="D788" s="19">
        <f t="shared" si="51"/>
        <v>1.2052893575411026E+47</v>
      </c>
      <c r="E788">
        <v>1</v>
      </c>
      <c r="F788">
        <v>10</v>
      </c>
      <c r="G788">
        <f t="shared" si="49"/>
        <v>0</v>
      </c>
      <c r="H788">
        <f t="shared" si="50"/>
        <v>1.7765965130155851E+49</v>
      </c>
    </row>
    <row r="789" spans="1:8">
      <c r="A789" s="14">
        <f t="shared" si="48"/>
        <v>14.74</v>
      </c>
      <c r="B789" s="17"/>
      <c r="C789" s="21">
        <v>783</v>
      </c>
      <c r="D789" s="19">
        <f t="shared" si="51"/>
        <v>1.3845139023028981E+47</v>
      </c>
      <c r="E789">
        <v>1</v>
      </c>
      <c r="F789">
        <v>10</v>
      </c>
      <c r="G789">
        <f t="shared" si="49"/>
        <v>0</v>
      </c>
      <c r="H789">
        <f t="shared" si="50"/>
        <v>2.0407734919944717E+49</v>
      </c>
    </row>
    <row r="790" spans="1:8">
      <c r="A790" s="14">
        <f t="shared" ref="A790:A853" si="52">IF(B790&gt;0,A789+B790,A789)</f>
        <v>14.74</v>
      </c>
      <c r="B790" s="17"/>
      <c r="C790" s="22">
        <v>784</v>
      </c>
      <c r="D790" s="19">
        <f t="shared" si="51"/>
        <v>1.5903888420458647E+47</v>
      </c>
      <c r="E790">
        <v>1</v>
      </c>
      <c r="F790">
        <v>10</v>
      </c>
      <c r="G790">
        <f t="shared" si="49"/>
        <v>0</v>
      </c>
      <c r="H790">
        <f t="shared" si="50"/>
        <v>2.3442331531756047E+49</v>
      </c>
    </row>
    <row r="791" spans="1:8">
      <c r="A791" s="14">
        <f t="shared" si="52"/>
        <v>14.74</v>
      </c>
      <c r="B791" s="17"/>
      <c r="C791" s="21">
        <v>785</v>
      </c>
      <c r="D791" s="19">
        <f t="shared" si="51"/>
        <v>1.8268770466637244E+47</v>
      </c>
      <c r="E791">
        <v>1</v>
      </c>
      <c r="F791">
        <v>10</v>
      </c>
      <c r="G791">
        <f t="shared" si="49"/>
        <v>0</v>
      </c>
      <c r="H791">
        <f t="shared" si="50"/>
        <v>2.69281676678233E+49</v>
      </c>
    </row>
    <row r="792" spans="1:8">
      <c r="A792" s="14">
        <f t="shared" si="52"/>
        <v>14.74</v>
      </c>
      <c r="B792" s="17"/>
      <c r="C792" s="22">
        <v>786</v>
      </c>
      <c r="D792" s="19">
        <f t="shared" si="51"/>
        <v>2.0985306582844615E+47</v>
      </c>
      <c r="E792">
        <v>1</v>
      </c>
      <c r="F792">
        <v>10</v>
      </c>
      <c r="G792">
        <f t="shared" si="49"/>
        <v>0</v>
      </c>
      <c r="H792">
        <f t="shared" si="50"/>
        <v>3.0932341903112966E+49</v>
      </c>
    </row>
    <row r="793" spans="1:8">
      <c r="A793" s="14">
        <f t="shared" si="52"/>
        <v>14.74</v>
      </c>
      <c r="B793" s="17"/>
      <c r="C793" s="21">
        <v>787</v>
      </c>
      <c r="D793" s="19">
        <f t="shared" si="51"/>
        <v>2.4105787150822067E+47</v>
      </c>
      <c r="E793">
        <v>1</v>
      </c>
      <c r="F793">
        <v>10</v>
      </c>
      <c r="G793">
        <f t="shared" si="49"/>
        <v>0</v>
      </c>
      <c r="H793">
        <f t="shared" si="50"/>
        <v>3.5531930260311728E+49</v>
      </c>
    </row>
    <row r="794" spans="1:8">
      <c r="A794" s="14">
        <f t="shared" si="52"/>
        <v>14.74</v>
      </c>
      <c r="B794" s="17"/>
      <c r="C794" s="22">
        <v>788</v>
      </c>
      <c r="D794" s="19">
        <f t="shared" si="51"/>
        <v>2.769027804605797E+47</v>
      </c>
      <c r="E794">
        <v>1</v>
      </c>
      <c r="F794">
        <v>10</v>
      </c>
      <c r="G794">
        <f t="shared" si="49"/>
        <v>0</v>
      </c>
      <c r="H794">
        <f t="shared" si="50"/>
        <v>4.081546983988945E+49</v>
      </c>
    </row>
    <row r="795" spans="1:8">
      <c r="A795" s="14">
        <f t="shared" si="52"/>
        <v>14.74</v>
      </c>
      <c r="B795" s="17"/>
      <c r="C795" s="21">
        <v>789</v>
      </c>
      <c r="D795" s="19">
        <f t="shared" si="51"/>
        <v>3.1807776840917298E+47</v>
      </c>
      <c r="E795">
        <v>1</v>
      </c>
      <c r="F795">
        <v>10</v>
      </c>
      <c r="G795">
        <f t="shared" si="49"/>
        <v>0</v>
      </c>
      <c r="H795">
        <f t="shared" si="50"/>
        <v>4.6884663063512095E+49</v>
      </c>
    </row>
    <row r="796" spans="1:8">
      <c r="A796" s="14">
        <f t="shared" si="52"/>
        <v>14.74</v>
      </c>
      <c r="B796" s="17"/>
      <c r="C796" s="22">
        <v>790</v>
      </c>
      <c r="D796" s="19">
        <f t="shared" si="51"/>
        <v>3.6537540933274488E+47</v>
      </c>
      <c r="E796">
        <v>1</v>
      </c>
      <c r="F796">
        <v>10</v>
      </c>
      <c r="G796">
        <f t="shared" si="49"/>
        <v>0</v>
      </c>
      <c r="H796">
        <f t="shared" si="50"/>
        <v>5.3856335335646599E+49</v>
      </c>
    </row>
    <row r="797" spans="1:8">
      <c r="A797" s="14">
        <f t="shared" si="52"/>
        <v>14.74</v>
      </c>
      <c r="B797" s="17"/>
      <c r="C797" s="21">
        <v>791</v>
      </c>
      <c r="D797" s="19">
        <f t="shared" si="51"/>
        <v>4.1970613165689246E+47</v>
      </c>
      <c r="E797">
        <v>1</v>
      </c>
      <c r="F797">
        <v>10</v>
      </c>
      <c r="G797">
        <f t="shared" si="49"/>
        <v>0</v>
      </c>
      <c r="H797">
        <f t="shared" si="50"/>
        <v>6.1864683806225943E+49</v>
      </c>
    </row>
    <row r="798" spans="1:8">
      <c r="A798" s="14">
        <f t="shared" si="52"/>
        <v>14.74</v>
      </c>
      <c r="B798" s="17"/>
      <c r="C798" s="22">
        <v>792</v>
      </c>
      <c r="D798" s="19">
        <f t="shared" si="51"/>
        <v>4.8211574301644143E+47</v>
      </c>
      <c r="E798">
        <v>1</v>
      </c>
      <c r="F798">
        <v>10</v>
      </c>
      <c r="G798">
        <f t="shared" si="49"/>
        <v>0</v>
      </c>
      <c r="H798">
        <f t="shared" si="50"/>
        <v>7.1063860520623478E+49</v>
      </c>
    </row>
    <row r="799" spans="1:8">
      <c r="A799" s="14">
        <f t="shared" si="52"/>
        <v>14.74</v>
      </c>
      <c r="B799" s="17"/>
      <c r="C799" s="21">
        <v>793</v>
      </c>
      <c r="D799" s="19">
        <f t="shared" si="51"/>
        <v>5.5380556092115964E+47</v>
      </c>
      <c r="E799">
        <v>1</v>
      </c>
      <c r="F799">
        <v>10</v>
      </c>
      <c r="G799">
        <f t="shared" si="49"/>
        <v>0</v>
      </c>
      <c r="H799">
        <f t="shared" si="50"/>
        <v>8.1630939679778941E+49</v>
      </c>
    </row>
    <row r="800" spans="1:8">
      <c r="A800" s="14">
        <f t="shared" si="52"/>
        <v>14.74</v>
      </c>
      <c r="B800" s="17"/>
      <c r="C800" s="22">
        <v>794</v>
      </c>
      <c r="D800" s="19">
        <f t="shared" si="51"/>
        <v>6.3615553681834621E+47</v>
      </c>
      <c r="E800">
        <v>1</v>
      </c>
      <c r="F800">
        <v>10</v>
      </c>
      <c r="G800">
        <f t="shared" si="49"/>
        <v>0</v>
      </c>
      <c r="H800">
        <f t="shared" si="50"/>
        <v>9.3769326127024231E+49</v>
      </c>
    </row>
    <row r="801" spans="1:8">
      <c r="A801" s="14">
        <f t="shared" si="52"/>
        <v>14.74</v>
      </c>
      <c r="B801" s="17"/>
      <c r="C801" s="21">
        <v>795</v>
      </c>
      <c r="D801" s="19">
        <f t="shared" si="51"/>
        <v>7.3075081866549008E+47</v>
      </c>
      <c r="E801">
        <v>1</v>
      </c>
      <c r="F801">
        <v>10</v>
      </c>
      <c r="G801">
        <f t="shared" si="49"/>
        <v>0</v>
      </c>
      <c r="H801">
        <f t="shared" si="50"/>
        <v>1.0771267067129324E+50</v>
      </c>
    </row>
    <row r="802" spans="1:8">
      <c r="A802" s="14">
        <f t="shared" si="52"/>
        <v>14.74</v>
      </c>
      <c r="B802" s="17"/>
      <c r="C802" s="22">
        <v>796</v>
      </c>
      <c r="D802" s="19">
        <f t="shared" si="51"/>
        <v>8.3941226331378524E+47</v>
      </c>
      <c r="E802">
        <v>1</v>
      </c>
      <c r="F802">
        <v>10</v>
      </c>
      <c r="G802">
        <f t="shared" si="49"/>
        <v>0</v>
      </c>
      <c r="H802">
        <f t="shared" si="50"/>
        <v>1.2372936761245195E+50</v>
      </c>
    </row>
    <row r="803" spans="1:8">
      <c r="A803" s="14">
        <f t="shared" si="52"/>
        <v>14.74</v>
      </c>
      <c r="B803" s="17"/>
      <c r="C803" s="21">
        <v>797</v>
      </c>
      <c r="D803" s="19">
        <f t="shared" si="51"/>
        <v>9.6423148603288319E+47</v>
      </c>
      <c r="E803">
        <v>1</v>
      </c>
      <c r="F803">
        <v>10</v>
      </c>
      <c r="G803">
        <f t="shared" si="49"/>
        <v>0</v>
      </c>
      <c r="H803">
        <f t="shared" si="50"/>
        <v>1.4212772104124698E+50</v>
      </c>
    </row>
    <row r="804" spans="1:8">
      <c r="A804" s="14">
        <f t="shared" si="52"/>
        <v>14.74</v>
      </c>
      <c r="B804" s="17"/>
      <c r="C804" s="22">
        <v>798</v>
      </c>
      <c r="D804" s="19">
        <f t="shared" si="51"/>
        <v>1.1076111218423193E+48</v>
      </c>
      <c r="E804">
        <v>1</v>
      </c>
      <c r="F804">
        <v>10</v>
      </c>
      <c r="G804">
        <f t="shared" si="49"/>
        <v>0</v>
      </c>
      <c r="H804">
        <f t="shared" si="50"/>
        <v>1.6326187935955788E+50</v>
      </c>
    </row>
    <row r="805" spans="1:8">
      <c r="A805" s="14">
        <f t="shared" si="52"/>
        <v>14.74</v>
      </c>
      <c r="B805" s="17"/>
      <c r="C805" s="21">
        <v>799</v>
      </c>
      <c r="D805" s="19">
        <f t="shared" si="51"/>
        <v>1.2723110736366931E+48</v>
      </c>
      <c r="E805">
        <v>1</v>
      </c>
      <c r="F805">
        <v>10</v>
      </c>
      <c r="G805">
        <f t="shared" si="49"/>
        <v>0</v>
      </c>
      <c r="H805">
        <f t="shared" si="50"/>
        <v>1.8753865225404855E+50</v>
      </c>
    </row>
    <row r="806" spans="1:8">
      <c r="A806" s="14">
        <f t="shared" si="52"/>
        <v>14.74</v>
      </c>
      <c r="B806" s="17"/>
      <c r="C806" s="22">
        <v>800</v>
      </c>
      <c r="D806" s="19">
        <f t="shared" si="51"/>
        <v>1.4615016373309808E+48</v>
      </c>
      <c r="E806">
        <v>1</v>
      </c>
      <c r="F806">
        <v>10</v>
      </c>
      <c r="G806">
        <f t="shared" si="49"/>
        <v>0</v>
      </c>
      <c r="H806">
        <f t="shared" si="50"/>
        <v>2.1542534134258656E+50</v>
      </c>
    </row>
    <row r="807" spans="1:8">
      <c r="A807" s="14">
        <f t="shared" si="52"/>
        <v>14.74</v>
      </c>
      <c r="B807" s="17"/>
      <c r="C807" s="21">
        <v>801</v>
      </c>
      <c r="D807" s="19">
        <f t="shared" si="51"/>
        <v>1.6788245266275711E+48</v>
      </c>
      <c r="E807">
        <v>1</v>
      </c>
      <c r="F807">
        <v>10</v>
      </c>
      <c r="G807">
        <f t="shared" si="49"/>
        <v>0</v>
      </c>
      <c r="H807">
        <f t="shared" si="50"/>
        <v>2.4745873522490398E+50</v>
      </c>
    </row>
    <row r="808" spans="1:8">
      <c r="A808" s="14">
        <f t="shared" si="52"/>
        <v>14.74</v>
      </c>
      <c r="B808" s="17"/>
      <c r="C808" s="22">
        <v>802</v>
      </c>
      <c r="D808" s="19">
        <f t="shared" si="51"/>
        <v>1.928462972065767E+48</v>
      </c>
      <c r="E808">
        <v>1</v>
      </c>
      <c r="F808">
        <v>10</v>
      </c>
      <c r="G808">
        <f t="shared" si="49"/>
        <v>0</v>
      </c>
      <c r="H808">
        <f t="shared" si="50"/>
        <v>2.8425544208249404E+50</v>
      </c>
    </row>
    <row r="809" spans="1:8">
      <c r="A809" s="14">
        <f t="shared" si="52"/>
        <v>14.74</v>
      </c>
      <c r="B809" s="17"/>
      <c r="C809" s="21">
        <v>803</v>
      </c>
      <c r="D809" s="19">
        <f t="shared" si="51"/>
        <v>2.2152222436846402E+48</v>
      </c>
      <c r="E809">
        <v>1</v>
      </c>
      <c r="F809">
        <v>10</v>
      </c>
      <c r="G809">
        <f t="shared" si="49"/>
        <v>0</v>
      </c>
      <c r="H809">
        <f t="shared" si="50"/>
        <v>3.2652375871911597E+50</v>
      </c>
    </row>
    <row r="810" spans="1:8">
      <c r="A810" s="14">
        <f t="shared" si="52"/>
        <v>14.74</v>
      </c>
      <c r="B810" s="17"/>
      <c r="C810" s="22">
        <v>804</v>
      </c>
      <c r="D810" s="19">
        <f t="shared" si="51"/>
        <v>2.5446221472733868E+48</v>
      </c>
      <c r="E810">
        <v>1</v>
      </c>
      <c r="F810">
        <v>10</v>
      </c>
      <c r="G810">
        <f t="shared" si="49"/>
        <v>0</v>
      </c>
      <c r="H810">
        <f t="shared" si="50"/>
        <v>3.7507730450809718E+50</v>
      </c>
    </row>
    <row r="811" spans="1:8">
      <c r="A811" s="14">
        <f t="shared" si="52"/>
        <v>14.74</v>
      </c>
      <c r="B811" s="17"/>
      <c r="C811" s="21">
        <v>805</v>
      </c>
      <c r="D811" s="19">
        <f t="shared" si="51"/>
        <v>2.9230032746619623E+48</v>
      </c>
      <c r="E811">
        <v>1</v>
      </c>
      <c r="F811">
        <v>10</v>
      </c>
      <c r="G811">
        <f t="shared" si="49"/>
        <v>0</v>
      </c>
      <c r="H811">
        <f t="shared" si="50"/>
        <v>4.3085068268517321E+50</v>
      </c>
    </row>
    <row r="812" spans="1:8">
      <c r="A812" s="14">
        <f t="shared" si="52"/>
        <v>14.74</v>
      </c>
      <c r="B812" s="17"/>
      <c r="C812" s="22">
        <v>806</v>
      </c>
      <c r="D812" s="19">
        <f t="shared" si="51"/>
        <v>3.3576490532551429E+48</v>
      </c>
      <c r="E812">
        <v>1</v>
      </c>
      <c r="F812">
        <v>10</v>
      </c>
      <c r="G812">
        <f t="shared" si="49"/>
        <v>0</v>
      </c>
      <c r="H812">
        <f t="shared" si="50"/>
        <v>4.9491747044980804E+50</v>
      </c>
    </row>
    <row r="813" spans="1:8">
      <c r="A813" s="14">
        <f t="shared" si="52"/>
        <v>14.74</v>
      </c>
      <c r="B813" s="17"/>
      <c r="C813" s="21">
        <v>807</v>
      </c>
      <c r="D813" s="19">
        <f t="shared" si="51"/>
        <v>3.8569259441315353E+48</v>
      </c>
      <c r="E813">
        <v>1</v>
      </c>
      <c r="F813">
        <v>10</v>
      </c>
      <c r="G813">
        <f t="shared" si="49"/>
        <v>0</v>
      </c>
      <c r="H813">
        <f t="shared" si="50"/>
        <v>5.6851088416498832E+50</v>
      </c>
    </row>
    <row r="814" spans="1:8">
      <c r="A814" s="14">
        <f t="shared" si="52"/>
        <v>14.74</v>
      </c>
      <c r="B814" s="17"/>
      <c r="C814" s="22">
        <v>808</v>
      </c>
      <c r="D814" s="19">
        <f t="shared" si="51"/>
        <v>4.430444487369281E+48</v>
      </c>
      <c r="E814">
        <v>1</v>
      </c>
      <c r="F814">
        <v>10</v>
      </c>
      <c r="G814">
        <f t="shared" si="49"/>
        <v>0</v>
      </c>
      <c r="H814">
        <f t="shared" si="50"/>
        <v>6.5304751743823203E+50</v>
      </c>
    </row>
    <row r="815" spans="1:8">
      <c r="A815" s="14">
        <f t="shared" si="52"/>
        <v>14.74</v>
      </c>
      <c r="B815" s="17"/>
      <c r="C815" s="21">
        <v>809</v>
      </c>
      <c r="D815" s="19">
        <f t="shared" si="51"/>
        <v>5.0892442945467755E+48</v>
      </c>
      <c r="E815">
        <v>1</v>
      </c>
      <c r="F815">
        <v>10</v>
      </c>
      <c r="G815">
        <f t="shared" si="49"/>
        <v>0</v>
      </c>
      <c r="H815">
        <f t="shared" si="50"/>
        <v>7.5015460901619468E+50</v>
      </c>
    </row>
    <row r="816" spans="1:8">
      <c r="A816" s="14">
        <f t="shared" si="52"/>
        <v>14.74</v>
      </c>
      <c r="B816" s="17"/>
      <c r="C816" s="22">
        <v>810</v>
      </c>
      <c r="D816" s="19">
        <f t="shared" si="51"/>
        <v>5.8460065493239271E+48</v>
      </c>
      <c r="E816">
        <v>1</v>
      </c>
      <c r="F816">
        <v>10</v>
      </c>
      <c r="G816">
        <f t="shared" si="49"/>
        <v>0</v>
      </c>
      <c r="H816">
        <f t="shared" si="50"/>
        <v>8.6170136537034692E+50</v>
      </c>
    </row>
    <row r="817" spans="1:8">
      <c r="A817" s="14">
        <f t="shared" si="52"/>
        <v>14.74</v>
      </c>
      <c r="B817" s="17"/>
      <c r="C817" s="21">
        <v>811</v>
      </c>
      <c r="D817" s="19">
        <f t="shared" si="51"/>
        <v>6.7152981065102897E+48</v>
      </c>
      <c r="E817">
        <v>1</v>
      </c>
      <c r="F817">
        <v>10</v>
      </c>
      <c r="G817">
        <f t="shared" si="49"/>
        <v>0</v>
      </c>
      <c r="H817">
        <f t="shared" si="50"/>
        <v>9.8983494089961674E+50</v>
      </c>
    </row>
    <row r="818" spans="1:8">
      <c r="A818" s="14">
        <f t="shared" si="52"/>
        <v>14.74</v>
      </c>
      <c r="B818" s="17"/>
      <c r="C818" s="22">
        <v>812</v>
      </c>
      <c r="D818" s="19">
        <f t="shared" si="51"/>
        <v>7.7138518882630733E+48</v>
      </c>
      <c r="E818">
        <v>1</v>
      </c>
      <c r="F818">
        <v>10</v>
      </c>
      <c r="G818">
        <f t="shared" si="49"/>
        <v>0</v>
      </c>
      <c r="H818">
        <f t="shared" si="50"/>
        <v>1.1370217683299771E+51</v>
      </c>
    </row>
    <row r="819" spans="1:8">
      <c r="A819" s="14">
        <f t="shared" si="52"/>
        <v>14.74</v>
      </c>
      <c r="B819" s="17"/>
      <c r="C819" s="21">
        <v>813</v>
      </c>
      <c r="D819" s="19">
        <f t="shared" si="51"/>
        <v>8.8608889747385646E+48</v>
      </c>
      <c r="E819">
        <v>1</v>
      </c>
      <c r="F819">
        <v>10</v>
      </c>
      <c r="G819">
        <f t="shared" si="49"/>
        <v>0</v>
      </c>
      <c r="H819">
        <f t="shared" si="50"/>
        <v>1.3060950348764645E+51</v>
      </c>
    </row>
    <row r="820" spans="1:8">
      <c r="A820" s="14">
        <f t="shared" si="52"/>
        <v>14.74</v>
      </c>
      <c r="B820" s="17"/>
      <c r="C820" s="22">
        <v>814</v>
      </c>
      <c r="D820" s="19">
        <f t="shared" si="51"/>
        <v>1.0178488589093555E+49</v>
      </c>
      <c r="E820">
        <v>1</v>
      </c>
      <c r="F820">
        <v>10</v>
      </c>
      <c r="G820">
        <f t="shared" si="49"/>
        <v>0</v>
      </c>
      <c r="H820">
        <f t="shared" si="50"/>
        <v>1.50030921803239E+51</v>
      </c>
    </row>
    <row r="821" spans="1:8">
      <c r="A821" s="14">
        <f t="shared" si="52"/>
        <v>14.74</v>
      </c>
      <c r="B821" s="17"/>
      <c r="C821" s="21">
        <v>815</v>
      </c>
      <c r="D821" s="19">
        <f t="shared" si="51"/>
        <v>1.1692013098647857E+49</v>
      </c>
      <c r="E821">
        <v>1</v>
      </c>
      <c r="F821">
        <v>10</v>
      </c>
      <c r="G821">
        <f t="shared" si="49"/>
        <v>0</v>
      </c>
      <c r="H821">
        <f t="shared" si="50"/>
        <v>1.7234027307406942E+51</v>
      </c>
    </row>
    <row r="822" spans="1:8">
      <c r="A822" s="14">
        <f t="shared" si="52"/>
        <v>14.74</v>
      </c>
      <c r="B822" s="17"/>
      <c r="C822" s="22">
        <v>816</v>
      </c>
      <c r="D822" s="19">
        <f t="shared" si="51"/>
        <v>1.3430596213020582E+49</v>
      </c>
      <c r="E822">
        <v>1</v>
      </c>
      <c r="F822">
        <v>10</v>
      </c>
      <c r="G822">
        <f t="shared" si="49"/>
        <v>0</v>
      </c>
      <c r="H822">
        <f t="shared" si="50"/>
        <v>1.9796698817992338E+51</v>
      </c>
    </row>
    <row r="823" spans="1:8">
      <c r="A823" s="14">
        <f t="shared" si="52"/>
        <v>14.74</v>
      </c>
      <c r="B823" s="17"/>
      <c r="C823" s="21">
        <v>817</v>
      </c>
      <c r="D823" s="19">
        <f t="shared" si="51"/>
        <v>1.5427703776526152E+49</v>
      </c>
      <c r="E823">
        <v>1</v>
      </c>
      <c r="F823">
        <v>10</v>
      </c>
      <c r="G823">
        <f t="shared" si="49"/>
        <v>0</v>
      </c>
      <c r="H823">
        <f t="shared" si="50"/>
        <v>2.2740435366599549E+51</v>
      </c>
    </row>
    <row r="824" spans="1:8">
      <c r="A824" s="14">
        <f t="shared" si="52"/>
        <v>14.74</v>
      </c>
      <c r="B824" s="17"/>
      <c r="C824" s="22">
        <v>818</v>
      </c>
      <c r="D824" s="19">
        <f t="shared" si="51"/>
        <v>1.7721777949477134E+49</v>
      </c>
      <c r="E824">
        <v>1</v>
      </c>
      <c r="F824">
        <v>10</v>
      </c>
      <c r="G824">
        <f t="shared" si="49"/>
        <v>0</v>
      </c>
      <c r="H824">
        <f t="shared" si="50"/>
        <v>2.6121900697529298E+51</v>
      </c>
    </row>
    <row r="825" spans="1:8">
      <c r="A825" s="14">
        <f t="shared" si="52"/>
        <v>14.74</v>
      </c>
      <c r="B825" s="17"/>
      <c r="C825" s="21">
        <v>819</v>
      </c>
      <c r="D825" s="19">
        <f t="shared" si="51"/>
        <v>2.0356977178187115E+49</v>
      </c>
      <c r="E825">
        <v>1</v>
      </c>
      <c r="F825">
        <v>10</v>
      </c>
      <c r="G825">
        <f t="shared" si="49"/>
        <v>0</v>
      </c>
      <c r="H825">
        <f t="shared" si="50"/>
        <v>3.0006184360647814E+51</v>
      </c>
    </row>
    <row r="826" spans="1:8">
      <c r="A826" s="14">
        <f t="shared" si="52"/>
        <v>14.74</v>
      </c>
      <c r="B826" s="17"/>
      <c r="C826" s="22">
        <v>820</v>
      </c>
      <c r="D826" s="19">
        <f t="shared" si="51"/>
        <v>2.3384026197295724E+49</v>
      </c>
      <c r="E826">
        <v>1</v>
      </c>
      <c r="F826">
        <v>10</v>
      </c>
      <c r="G826">
        <f t="shared" si="49"/>
        <v>0</v>
      </c>
      <c r="H826">
        <f t="shared" si="50"/>
        <v>3.4468054614813903E+51</v>
      </c>
    </row>
    <row r="827" spans="1:8">
      <c r="A827" s="14">
        <f t="shared" si="52"/>
        <v>14.74</v>
      </c>
      <c r="B827" s="17"/>
      <c r="C827" s="21">
        <v>821</v>
      </c>
      <c r="D827" s="19">
        <f t="shared" si="51"/>
        <v>2.6861192426041169E+49</v>
      </c>
      <c r="E827">
        <v>1</v>
      </c>
      <c r="F827">
        <v>10</v>
      </c>
      <c r="G827">
        <f t="shared" si="49"/>
        <v>0</v>
      </c>
      <c r="H827">
        <f t="shared" si="50"/>
        <v>3.9593397635984683E+51</v>
      </c>
    </row>
    <row r="828" spans="1:8">
      <c r="A828" s="14">
        <f t="shared" si="52"/>
        <v>14.74</v>
      </c>
      <c r="B828" s="17"/>
      <c r="C828" s="22">
        <v>822</v>
      </c>
      <c r="D828" s="19">
        <f t="shared" si="51"/>
        <v>3.0855407553052304E+49</v>
      </c>
      <c r="E828">
        <v>1</v>
      </c>
      <c r="F828">
        <v>10</v>
      </c>
      <c r="G828">
        <f t="shared" si="49"/>
        <v>0</v>
      </c>
      <c r="H828">
        <f t="shared" si="50"/>
        <v>4.5480870733199099E+51</v>
      </c>
    </row>
    <row r="829" spans="1:8">
      <c r="A829" s="14">
        <f t="shared" si="52"/>
        <v>14.74</v>
      </c>
      <c r="B829" s="17"/>
      <c r="C829" s="21">
        <v>823</v>
      </c>
      <c r="D829" s="19">
        <f t="shared" si="51"/>
        <v>3.5443555898954289E+49</v>
      </c>
      <c r="E829">
        <v>1</v>
      </c>
      <c r="F829">
        <v>10</v>
      </c>
      <c r="G829">
        <f t="shared" si="49"/>
        <v>0</v>
      </c>
      <c r="H829">
        <f t="shared" si="50"/>
        <v>5.2243801395058622E+51</v>
      </c>
    </row>
    <row r="830" spans="1:8">
      <c r="A830" s="14">
        <f t="shared" si="52"/>
        <v>14.74</v>
      </c>
      <c r="B830" s="17"/>
      <c r="C830" s="22">
        <v>824</v>
      </c>
      <c r="D830" s="19">
        <f t="shared" si="51"/>
        <v>4.0713954356374246E+49</v>
      </c>
      <c r="E830">
        <v>1</v>
      </c>
      <c r="F830">
        <v>10</v>
      </c>
      <c r="G830">
        <f t="shared" si="49"/>
        <v>0</v>
      </c>
      <c r="H830">
        <f t="shared" si="50"/>
        <v>6.0012368721295641E+51</v>
      </c>
    </row>
    <row r="831" spans="1:8">
      <c r="A831" s="14">
        <f t="shared" si="52"/>
        <v>14.74</v>
      </c>
      <c r="B831" s="17"/>
      <c r="C831" s="21">
        <v>825</v>
      </c>
      <c r="D831" s="19">
        <f t="shared" si="51"/>
        <v>4.6768052394591469E+49</v>
      </c>
      <c r="E831">
        <v>1</v>
      </c>
      <c r="F831">
        <v>10</v>
      </c>
      <c r="G831">
        <f t="shared" si="49"/>
        <v>0</v>
      </c>
      <c r="H831">
        <f t="shared" si="50"/>
        <v>6.893610922962782E+51</v>
      </c>
    </row>
    <row r="832" spans="1:8">
      <c r="A832" s="14">
        <f t="shared" si="52"/>
        <v>14.74</v>
      </c>
      <c r="B832" s="17"/>
      <c r="C832" s="22">
        <v>826</v>
      </c>
      <c r="D832" s="19">
        <f t="shared" si="51"/>
        <v>5.3722384852082359E+49</v>
      </c>
      <c r="E832">
        <v>1</v>
      </c>
      <c r="F832">
        <v>10</v>
      </c>
      <c r="G832">
        <f t="shared" si="49"/>
        <v>0</v>
      </c>
      <c r="H832">
        <f t="shared" si="50"/>
        <v>7.9186795271969393E+51</v>
      </c>
    </row>
    <row r="833" spans="1:8">
      <c r="A833" s="14">
        <f t="shared" si="52"/>
        <v>14.74</v>
      </c>
      <c r="B833" s="17"/>
      <c r="C833" s="21">
        <v>827</v>
      </c>
      <c r="D833" s="19">
        <f t="shared" si="51"/>
        <v>6.1710815106104638E+49</v>
      </c>
      <c r="E833">
        <v>1</v>
      </c>
      <c r="F833">
        <v>10</v>
      </c>
      <c r="G833">
        <f t="shared" si="49"/>
        <v>0</v>
      </c>
      <c r="H833">
        <f t="shared" si="50"/>
        <v>9.0961741466398238E+51</v>
      </c>
    </row>
    <row r="834" spans="1:8">
      <c r="A834" s="14">
        <f t="shared" si="52"/>
        <v>14.74</v>
      </c>
      <c r="B834" s="17"/>
      <c r="C834" s="22">
        <v>828</v>
      </c>
      <c r="D834" s="19">
        <f t="shared" si="51"/>
        <v>7.08871117979086E+49</v>
      </c>
      <c r="E834">
        <v>1</v>
      </c>
      <c r="F834">
        <v>10</v>
      </c>
      <c r="G834">
        <f t="shared" si="49"/>
        <v>0</v>
      </c>
      <c r="H834">
        <f t="shared" si="50"/>
        <v>1.0448760279011728E+52</v>
      </c>
    </row>
    <row r="835" spans="1:8">
      <c r="A835" s="14">
        <f t="shared" si="52"/>
        <v>14.74</v>
      </c>
      <c r="B835" s="17"/>
      <c r="C835" s="21">
        <v>829</v>
      </c>
      <c r="D835" s="19">
        <f t="shared" si="51"/>
        <v>8.1427908712748502E+49</v>
      </c>
      <c r="E835">
        <v>1</v>
      </c>
      <c r="F835">
        <v>10</v>
      </c>
      <c r="G835">
        <f t="shared" si="49"/>
        <v>0</v>
      </c>
      <c r="H835">
        <f t="shared" si="50"/>
        <v>1.2002473744259128E+52</v>
      </c>
    </row>
    <row r="836" spans="1:8">
      <c r="A836" s="14">
        <f t="shared" si="52"/>
        <v>14.74</v>
      </c>
      <c r="B836" s="17"/>
      <c r="C836" s="22">
        <v>830</v>
      </c>
      <c r="D836" s="19">
        <f t="shared" si="51"/>
        <v>9.3536104789182938E+49</v>
      </c>
      <c r="E836">
        <v>1</v>
      </c>
      <c r="F836">
        <v>10</v>
      </c>
      <c r="G836">
        <f t="shared" si="49"/>
        <v>0</v>
      </c>
      <c r="H836">
        <f t="shared" si="50"/>
        <v>1.3787221845925564E+52</v>
      </c>
    </row>
    <row r="837" spans="1:8">
      <c r="A837" s="14">
        <f t="shared" si="52"/>
        <v>14.74</v>
      </c>
      <c r="B837" s="17"/>
      <c r="C837" s="21">
        <v>831</v>
      </c>
      <c r="D837" s="19">
        <f t="shared" si="51"/>
        <v>1.0744476970416476E+50</v>
      </c>
      <c r="E837">
        <v>1</v>
      </c>
      <c r="F837">
        <v>10</v>
      </c>
      <c r="G837">
        <f t="shared" si="49"/>
        <v>0</v>
      </c>
      <c r="H837">
        <f t="shared" si="50"/>
        <v>1.5837359054393886E+52</v>
      </c>
    </row>
    <row r="838" spans="1:8">
      <c r="A838" s="14">
        <f t="shared" si="52"/>
        <v>14.74</v>
      </c>
      <c r="B838" s="17"/>
      <c r="C838" s="22">
        <v>832</v>
      </c>
      <c r="D838" s="19">
        <f t="shared" si="51"/>
        <v>1.2342163021220934E+50</v>
      </c>
      <c r="E838">
        <v>1</v>
      </c>
      <c r="F838">
        <v>10</v>
      </c>
      <c r="G838">
        <f t="shared" si="49"/>
        <v>0</v>
      </c>
      <c r="H838">
        <f t="shared" si="50"/>
        <v>1.8192348293279658E+52</v>
      </c>
    </row>
    <row r="839" spans="1:8">
      <c r="A839" s="14">
        <f t="shared" si="52"/>
        <v>14.74</v>
      </c>
      <c r="B839" s="17"/>
      <c r="C839" s="21">
        <v>833</v>
      </c>
      <c r="D839" s="19">
        <f t="shared" si="51"/>
        <v>1.4177422359581724E+50</v>
      </c>
      <c r="E839">
        <v>1</v>
      </c>
      <c r="F839">
        <v>10</v>
      </c>
      <c r="G839">
        <f t="shared" ref="G839:G902" si="53">B839*D839</f>
        <v>0</v>
      </c>
      <c r="H839">
        <f t="shared" ref="H839:H902" si="54">F839*D839*A839</f>
        <v>2.0897520558023462E+52</v>
      </c>
    </row>
    <row r="840" spans="1:8">
      <c r="A840" s="14">
        <f t="shared" si="52"/>
        <v>14.74</v>
      </c>
      <c r="B840" s="17"/>
      <c r="C840" s="22">
        <v>834</v>
      </c>
      <c r="D840" s="19">
        <f t="shared" ref="D840:D903" si="55">POWER($D$1,C840)</f>
        <v>1.6285581742549711E+50</v>
      </c>
      <c r="E840">
        <v>1</v>
      </c>
      <c r="F840">
        <v>10</v>
      </c>
      <c r="G840">
        <f t="shared" si="53"/>
        <v>0</v>
      </c>
      <c r="H840">
        <f t="shared" si="54"/>
        <v>2.4004947488518272E+52</v>
      </c>
    </row>
    <row r="841" spans="1:8">
      <c r="A841" s="14">
        <f t="shared" si="52"/>
        <v>14.74</v>
      </c>
      <c r="B841" s="17"/>
      <c r="C841" s="21">
        <v>835</v>
      </c>
      <c r="D841" s="19">
        <f t="shared" si="55"/>
        <v>1.87072209578366E+50</v>
      </c>
      <c r="E841">
        <v>1</v>
      </c>
      <c r="F841">
        <v>10</v>
      </c>
      <c r="G841">
        <f t="shared" si="53"/>
        <v>0</v>
      </c>
      <c r="H841">
        <f t="shared" si="54"/>
        <v>2.7574443691851149E+52</v>
      </c>
    </row>
    <row r="842" spans="1:8">
      <c r="A842" s="14">
        <f t="shared" si="52"/>
        <v>14.74</v>
      </c>
      <c r="B842" s="17"/>
      <c r="C842" s="22">
        <v>836</v>
      </c>
      <c r="D842" s="19">
        <f t="shared" si="55"/>
        <v>2.148895394083296E+50</v>
      </c>
      <c r="E842">
        <v>1</v>
      </c>
      <c r="F842">
        <v>10</v>
      </c>
      <c r="G842">
        <f t="shared" si="53"/>
        <v>0</v>
      </c>
      <c r="H842">
        <f t="shared" si="54"/>
        <v>3.1674718108787784E+52</v>
      </c>
    </row>
    <row r="843" spans="1:8">
      <c r="A843" s="14">
        <f t="shared" si="52"/>
        <v>14.74</v>
      </c>
      <c r="B843" s="17"/>
      <c r="C843" s="21">
        <v>837</v>
      </c>
      <c r="D843" s="19">
        <f t="shared" si="55"/>
        <v>2.4684326042441876E+50</v>
      </c>
      <c r="E843">
        <v>1</v>
      </c>
      <c r="F843">
        <v>10</v>
      </c>
      <c r="G843">
        <f t="shared" si="53"/>
        <v>0</v>
      </c>
      <c r="H843">
        <f t="shared" si="54"/>
        <v>3.6384696586559327E+52</v>
      </c>
    </row>
    <row r="844" spans="1:8">
      <c r="A844" s="14">
        <f t="shared" si="52"/>
        <v>14.74</v>
      </c>
      <c r="B844" s="17"/>
      <c r="C844" s="22">
        <v>838</v>
      </c>
      <c r="D844" s="19">
        <f t="shared" si="55"/>
        <v>2.8354844719163457E+50</v>
      </c>
      <c r="E844">
        <v>1</v>
      </c>
      <c r="F844">
        <v>10</v>
      </c>
      <c r="G844">
        <f t="shared" si="53"/>
        <v>0</v>
      </c>
      <c r="H844">
        <f t="shared" si="54"/>
        <v>4.1795041116046935E+52</v>
      </c>
    </row>
    <row r="845" spans="1:8">
      <c r="A845" s="14">
        <f t="shared" si="52"/>
        <v>14.74</v>
      </c>
      <c r="B845" s="17"/>
      <c r="C845" s="21">
        <v>839</v>
      </c>
      <c r="D845" s="19">
        <f t="shared" si="55"/>
        <v>3.257116348509943E+50</v>
      </c>
      <c r="E845">
        <v>1</v>
      </c>
      <c r="F845">
        <v>10</v>
      </c>
      <c r="G845">
        <f t="shared" si="53"/>
        <v>0</v>
      </c>
      <c r="H845">
        <f t="shared" si="54"/>
        <v>4.8009894977036555E+52</v>
      </c>
    </row>
    <row r="846" spans="1:8">
      <c r="A846" s="14">
        <f t="shared" si="52"/>
        <v>14.74</v>
      </c>
      <c r="B846" s="17"/>
      <c r="C846" s="22">
        <v>840</v>
      </c>
      <c r="D846" s="19">
        <f t="shared" si="55"/>
        <v>3.7414441915673208E+50</v>
      </c>
      <c r="E846">
        <v>1</v>
      </c>
      <c r="F846">
        <v>10</v>
      </c>
      <c r="G846">
        <f t="shared" si="53"/>
        <v>0</v>
      </c>
      <c r="H846">
        <f t="shared" si="54"/>
        <v>5.5148887383702309E+52</v>
      </c>
    </row>
    <row r="847" spans="1:8">
      <c r="A847" s="14">
        <f t="shared" si="52"/>
        <v>14.74</v>
      </c>
      <c r="B847" s="17"/>
      <c r="C847" s="21">
        <v>841</v>
      </c>
      <c r="D847" s="19">
        <f t="shared" si="55"/>
        <v>4.2977907881665937E+50</v>
      </c>
      <c r="E847">
        <v>1</v>
      </c>
      <c r="F847">
        <v>10</v>
      </c>
      <c r="G847">
        <f t="shared" si="53"/>
        <v>0</v>
      </c>
      <c r="H847">
        <f t="shared" si="54"/>
        <v>6.3349436217575599E+52</v>
      </c>
    </row>
    <row r="848" spans="1:8">
      <c r="A848" s="14">
        <f t="shared" si="52"/>
        <v>14.74</v>
      </c>
      <c r="B848" s="17"/>
      <c r="C848" s="22">
        <v>842</v>
      </c>
      <c r="D848" s="19">
        <f t="shared" si="55"/>
        <v>4.9368652084883769E+50</v>
      </c>
      <c r="E848">
        <v>1</v>
      </c>
      <c r="F848">
        <v>10</v>
      </c>
      <c r="G848">
        <f t="shared" si="53"/>
        <v>0</v>
      </c>
      <c r="H848">
        <f t="shared" si="54"/>
        <v>7.2769393173118675E+52</v>
      </c>
    </row>
    <row r="849" spans="1:8">
      <c r="A849" s="14">
        <f t="shared" si="52"/>
        <v>14.74</v>
      </c>
      <c r="B849" s="17"/>
      <c r="C849" s="21">
        <v>843</v>
      </c>
      <c r="D849" s="19">
        <f t="shared" si="55"/>
        <v>5.6709689438326921E+50</v>
      </c>
      <c r="E849">
        <v>1</v>
      </c>
      <c r="F849">
        <v>10</v>
      </c>
      <c r="G849">
        <f t="shared" si="53"/>
        <v>0</v>
      </c>
      <c r="H849">
        <f t="shared" si="54"/>
        <v>8.3590082232093891E+52</v>
      </c>
    </row>
    <row r="850" spans="1:8">
      <c r="A850" s="14">
        <f t="shared" si="52"/>
        <v>14.74</v>
      </c>
      <c r="B850" s="17"/>
      <c r="C850" s="22">
        <v>844</v>
      </c>
      <c r="D850" s="19">
        <f t="shared" si="55"/>
        <v>6.5142326970198876E+50</v>
      </c>
      <c r="E850">
        <v>1</v>
      </c>
      <c r="F850">
        <v>10</v>
      </c>
      <c r="G850">
        <f t="shared" si="53"/>
        <v>0</v>
      </c>
      <c r="H850">
        <f t="shared" si="54"/>
        <v>9.6019789954073153E+52</v>
      </c>
    </row>
    <row r="851" spans="1:8">
      <c r="A851" s="14">
        <f t="shared" si="52"/>
        <v>14.74</v>
      </c>
      <c r="B851" s="17"/>
      <c r="C851" s="21">
        <v>845</v>
      </c>
      <c r="D851" s="19">
        <f t="shared" si="55"/>
        <v>7.482888383134645E+50</v>
      </c>
      <c r="E851">
        <v>1</v>
      </c>
      <c r="F851">
        <v>10</v>
      </c>
      <c r="G851">
        <f t="shared" si="53"/>
        <v>0</v>
      </c>
      <c r="H851">
        <f t="shared" si="54"/>
        <v>1.1029777476740468E+53</v>
      </c>
    </row>
    <row r="852" spans="1:8">
      <c r="A852" s="14">
        <f t="shared" si="52"/>
        <v>14.74</v>
      </c>
      <c r="B852" s="17"/>
      <c r="C852" s="22">
        <v>846</v>
      </c>
      <c r="D852" s="19">
        <f t="shared" si="55"/>
        <v>8.5955815763331891E+50</v>
      </c>
      <c r="E852">
        <v>1</v>
      </c>
      <c r="F852">
        <v>10</v>
      </c>
      <c r="G852">
        <f t="shared" si="53"/>
        <v>0</v>
      </c>
      <c r="H852">
        <f t="shared" si="54"/>
        <v>1.2669887243515122E+53</v>
      </c>
    </row>
    <row r="853" spans="1:8">
      <c r="A853" s="14">
        <f t="shared" si="52"/>
        <v>14.74</v>
      </c>
      <c r="B853" s="17"/>
      <c r="C853" s="21">
        <v>847</v>
      </c>
      <c r="D853" s="19">
        <f t="shared" si="55"/>
        <v>9.8737304169767554E+50</v>
      </c>
      <c r="E853">
        <v>1</v>
      </c>
      <c r="F853">
        <v>10</v>
      </c>
      <c r="G853">
        <f t="shared" si="53"/>
        <v>0</v>
      </c>
      <c r="H853">
        <f t="shared" si="54"/>
        <v>1.4553878634623737E+53</v>
      </c>
    </row>
    <row r="854" spans="1:8">
      <c r="A854" s="14">
        <f t="shared" ref="A854:A906" si="56">IF(B854&gt;0,A853+B854,A853)</f>
        <v>14.74</v>
      </c>
      <c r="B854" s="17"/>
      <c r="C854" s="22">
        <v>848</v>
      </c>
      <c r="D854" s="19">
        <f t="shared" si="55"/>
        <v>1.1341937887665391E+51</v>
      </c>
      <c r="E854">
        <v>1</v>
      </c>
      <c r="F854">
        <v>10</v>
      </c>
      <c r="G854">
        <f t="shared" si="53"/>
        <v>0</v>
      </c>
      <c r="H854">
        <f t="shared" si="54"/>
        <v>1.6718016446418787E+53</v>
      </c>
    </row>
    <row r="855" spans="1:8">
      <c r="A855" s="14">
        <f t="shared" si="56"/>
        <v>14.74</v>
      </c>
      <c r="B855" s="17"/>
      <c r="C855" s="21">
        <v>849</v>
      </c>
      <c r="D855" s="19">
        <f t="shared" si="55"/>
        <v>1.302846539403978E+51</v>
      </c>
      <c r="E855">
        <v>1</v>
      </c>
      <c r="F855">
        <v>10</v>
      </c>
      <c r="G855">
        <f t="shared" si="53"/>
        <v>0</v>
      </c>
      <c r="H855">
        <f t="shared" si="54"/>
        <v>1.9203957990814639E+53</v>
      </c>
    </row>
    <row r="856" spans="1:8">
      <c r="A856" s="14">
        <f t="shared" si="56"/>
        <v>14.74</v>
      </c>
      <c r="B856" s="17"/>
      <c r="C856" s="22">
        <v>850</v>
      </c>
      <c r="D856" s="19">
        <f t="shared" si="55"/>
        <v>1.4965776766269297E+51</v>
      </c>
      <c r="E856">
        <v>1</v>
      </c>
      <c r="F856">
        <v>10</v>
      </c>
      <c r="G856">
        <f t="shared" si="53"/>
        <v>0</v>
      </c>
      <c r="H856">
        <f t="shared" si="54"/>
        <v>2.2059554953480945E+53</v>
      </c>
    </row>
    <row r="857" spans="1:8">
      <c r="A857" s="14">
        <f t="shared" si="56"/>
        <v>14.74</v>
      </c>
      <c r="B857" s="17"/>
      <c r="C857" s="21">
        <v>851</v>
      </c>
      <c r="D857" s="19">
        <f t="shared" si="55"/>
        <v>1.7191163152666385E+51</v>
      </c>
      <c r="E857">
        <v>1</v>
      </c>
      <c r="F857">
        <v>10</v>
      </c>
      <c r="G857">
        <f t="shared" si="53"/>
        <v>0</v>
      </c>
      <c r="H857">
        <f t="shared" si="54"/>
        <v>2.5339774487030248E+53</v>
      </c>
    </row>
    <row r="858" spans="1:8">
      <c r="A858" s="14">
        <f t="shared" si="56"/>
        <v>14.74</v>
      </c>
      <c r="B858" s="17"/>
      <c r="C858" s="22">
        <v>852</v>
      </c>
      <c r="D858" s="19">
        <f t="shared" si="55"/>
        <v>1.9747460833953521E+51</v>
      </c>
      <c r="E858">
        <v>1</v>
      </c>
      <c r="F858">
        <v>10</v>
      </c>
      <c r="G858">
        <f t="shared" si="53"/>
        <v>0</v>
      </c>
      <c r="H858">
        <f t="shared" si="54"/>
        <v>2.9107757269247491E+53</v>
      </c>
    </row>
    <row r="859" spans="1:8">
      <c r="A859" s="14">
        <f t="shared" si="56"/>
        <v>14.74</v>
      </c>
      <c r="B859" s="17"/>
      <c r="C859" s="21">
        <v>853</v>
      </c>
      <c r="D859" s="19">
        <f t="shared" si="55"/>
        <v>2.2683875775330785E+51</v>
      </c>
      <c r="E859">
        <v>1</v>
      </c>
      <c r="F859">
        <v>10</v>
      </c>
      <c r="G859">
        <f t="shared" si="53"/>
        <v>0</v>
      </c>
      <c r="H859">
        <f t="shared" si="54"/>
        <v>3.3436032892837578E+53</v>
      </c>
    </row>
    <row r="860" spans="1:8">
      <c r="A860" s="14">
        <f t="shared" si="56"/>
        <v>14.74</v>
      </c>
      <c r="B860" s="17"/>
      <c r="C860" s="22">
        <v>854</v>
      </c>
      <c r="D860" s="19">
        <f t="shared" si="55"/>
        <v>2.605693078807957E+51</v>
      </c>
      <c r="E860">
        <v>1</v>
      </c>
      <c r="F860">
        <v>10</v>
      </c>
      <c r="G860">
        <f t="shared" si="53"/>
        <v>0</v>
      </c>
      <c r="H860">
        <f t="shared" si="54"/>
        <v>3.8407915981629287E+53</v>
      </c>
    </row>
    <row r="861" spans="1:8">
      <c r="A861" s="14">
        <f t="shared" si="56"/>
        <v>14.74</v>
      </c>
      <c r="B861" s="17"/>
      <c r="C861" s="21">
        <v>855</v>
      </c>
      <c r="D861" s="19">
        <f t="shared" si="55"/>
        <v>2.99315535325386E+51</v>
      </c>
      <c r="E861">
        <v>1</v>
      </c>
      <c r="F861">
        <v>10</v>
      </c>
      <c r="G861">
        <f t="shared" si="53"/>
        <v>0</v>
      </c>
      <c r="H861">
        <f t="shared" si="54"/>
        <v>4.4119109906961898E+53</v>
      </c>
    </row>
    <row r="862" spans="1:8">
      <c r="A862" s="14">
        <f t="shared" si="56"/>
        <v>14.74</v>
      </c>
      <c r="B862" s="17"/>
      <c r="C862" s="22">
        <v>856</v>
      </c>
      <c r="D862" s="19">
        <f t="shared" si="55"/>
        <v>3.4382326305332783E+51</v>
      </c>
      <c r="E862">
        <v>1</v>
      </c>
      <c r="F862">
        <v>10</v>
      </c>
      <c r="G862">
        <f t="shared" si="53"/>
        <v>0</v>
      </c>
      <c r="H862">
        <f t="shared" si="54"/>
        <v>5.0679548974060522E+53</v>
      </c>
    </row>
    <row r="863" spans="1:8">
      <c r="A863" s="14">
        <f t="shared" si="56"/>
        <v>14.74</v>
      </c>
      <c r="B863" s="17"/>
      <c r="C863" s="21">
        <v>857</v>
      </c>
      <c r="D863" s="19">
        <f t="shared" si="55"/>
        <v>3.9494921667907055E+51</v>
      </c>
      <c r="E863">
        <v>1</v>
      </c>
      <c r="F863">
        <v>10</v>
      </c>
      <c r="G863">
        <f t="shared" si="53"/>
        <v>0</v>
      </c>
      <c r="H863">
        <f t="shared" si="54"/>
        <v>5.8215514538495E+53</v>
      </c>
    </row>
    <row r="864" spans="1:8">
      <c r="A864" s="14">
        <f t="shared" si="56"/>
        <v>14.74</v>
      </c>
      <c r="B864" s="17"/>
      <c r="C864" s="22">
        <v>858</v>
      </c>
      <c r="D864" s="19">
        <f t="shared" si="55"/>
        <v>4.536775155066159E+51</v>
      </c>
      <c r="E864">
        <v>1</v>
      </c>
      <c r="F864">
        <v>10</v>
      </c>
      <c r="G864">
        <f t="shared" si="53"/>
        <v>0</v>
      </c>
      <c r="H864">
        <f t="shared" si="54"/>
        <v>6.6872065785675189E+53</v>
      </c>
    </row>
    <row r="865" spans="1:8">
      <c r="A865" s="14">
        <f t="shared" si="56"/>
        <v>14.74</v>
      </c>
      <c r="B865" s="17"/>
      <c r="C865" s="21">
        <v>859</v>
      </c>
      <c r="D865" s="19">
        <f t="shared" si="55"/>
        <v>5.2113861576159148E+51</v>
      </c>
      <c r="E865">
        <v>1</v>
      </c>
      <c r="F865">
        <v>10</v>
      </c>
      <c r="G865">
        <f t="shared" si="53"/>
        <v>0</v>
      </c>
      <c r="H865">
        <f t="shared" si="54"/>
        <v>7.6815831963258591E+53</v>
      </c>
    </row>
    <row r="866" spans="1:8">
      <c r="A866" s="14">
        <f t="shared" si="56"/>
        <v>14.74</v>
      </c>
      <c r="B866" s="17"/>
      <c r="C866" s="22">
        <v>860</v>
      </c>
      <c r="D866" s="19">
        <f t="shared" si="55"/>
        <v>5.9863107065077213E+51</v>
      </c>
      <c r="E866">
        <v>1</v>
      </c>
      <c r="F866">
        <v>10</v>
      </c>
      <c r="G866">
        <f t="shared" si="53"/>
        <v>0</v>
      </c>
      <c r="H866">
        <f t="shared" si="54"/>
        <v>8.8238219813923814E+53</v>
      </c>
    </row>
    <row r="867" spans="1:8">
      <c r="A867" s="14">
        <f t="shared" si="56"/>
        <v>14.74</v>
      </c>
      <c r="B867" s="17"/>
      <c r="C867" s="21">
        <v>861</v>
      </c>
      <c r="D867" s="19">
        <f t="shared" si="55"/>
        <v>6.8764652610665593E+51</v>
      </c>
      <c r="E867">
        <v>1</v>
      </c>
      <c r="F867">
        <v>10</v>
      </c>
      <c r="G867">
        <f t="shared" si="53"/>
        <v>0</v>
      </c>
      <c r="H867">
        <f t="shared" si="54"/>
        <v>1.0135909794812109E+54</v>
      </c>
    </row>
    <row r="868" spans="1:8">
      <c r="A868" s="14">
        <f t="shared" si="56"/>
        <v>14.74</v>
      </c>
      <c r="B868" s="17"/>
      <c r="C868" s="22">
        <v>862</v>
      </c>
      <c r="D868" s="19">
        <f t="shared" si="55"/>
        <v>7.898984333581411E+51</v>
      </c>
      <c r="E868">
        <v>1</v>
      </c>
      <c r="F868">
        <v>10</v>
      </c>
      <c r="G868">
        <f t="shared" si="53"/>
        <v>0</v>
      </c>
      <c r="H868">
        <f t="shared" si="54"/>
        <v>1.1643102907699E+54</v>
      </c>
    </row>
    <row r="869" spans="1:8">
      <c r="A869" s="14">
        <f t="shared" si="56"/>
        <v>14.74</v>
      </c>
      <c r="B869" s="17"/>
      <c r="C869" s="21">
        <v>863</v>
      </c>
      <c r="D869" s="19">
        <f t="shared" si="55"/>
        <v>9.0735503101323207E+51</v>
      </c>
      <c r="E869">
        <v>1</v>
      </c>
      <c r="F869">
        <v>10</v>
      </c>
      <c r="G869">
        <f t="shared" si="53"/>
        <v>0</v>
      </c>
      <c r="H869">
        <f t="shared" si="54"/>
        <v>1.3374413157135041E+54</v>
      </c>
    </row>
    <row r="870" spans="1:8">
      <c r="A870" s="14">
        <f t="shared" si="56"/>
        <v>14.74</v>
      </c>
      <c r="B870" s="17"/>
      <c r="C870" s="22">
        <v>864</v>
      </c>
      <c r="D870" s="19">
        <f t="shared" si="55"/>
        <v>1.0422772315231835E+52</v>
      </c>
      <c r="E870">
        <v>1</v>
      </c>
      <c r="F870">
        <v>10</v>
      </c>
      <c r="G870">
        <f t="shared" si="53"/>
        <v>0</v>
      </c>
      <c r="H870">
        <f t="shared" si="54"/>
        <v>1.5363166392651722E+54</v>
      </c>
    </row>
    <row r="871" spans="1:8">
      <c r="A871" s="14">
        <f t="shared" si="56"/>
        <v>14.74</v>
      </c>
      <c r="B871" s="17"/>
      <c r="C871" s="21">
        <v>865</v>
      </c>
      <c r="D871" s="19">
        <f t="shared" si="55"/>
        <v>1.1972621413015451E+52</v>
      </c>
      <c r="E871">
        <v>1</v>
      </c>
      <c r="F871">
        <v>10</v>
      </c>
      <c r="G871">
        <f t="shared" si="53"/>
        <v>0</v>
      </c>
      <c r="H871">
        <f t="shared" si="54"/>
        <v>1.7647643962784773E+54</v>
      </c>
    </row>
    <row r="872" spans="1:8">
      <c r="A872" s="14">
        <f t="shared" si="56"/>
        <v>14.74</v>
      </c>
      <c r="B872" s="17"/>
      <c r="C872" s="22">
        <v>866</v>
      </c>
      <c r="D872" s="19">
        <f t="shared" si="55"/>
        <v>1.3752930522133121E+52</v>
      </c>
      <c r="E872">
        <v>1</v>
      </c>
      <c r="F872">
        <v>10</v>
      </c>
      <c r="G872">
        <f t="shared" si="53"/>
        <v>0</v>
      </c>
      <c r="H872">
        <f t="shared" si="54"/>
        <v>2.0271819589624222E+54</v>
      </c>
    </row>
    <row r="873" spans="1:8">
      <c r="A873" s="14">
        <f t="shared" si="56"/>
        <v>14.74</v>
      </c>
      <c r="B873" s="17"/>
      <c r="C873" s="21">
        <v>867</v>
      </c>
      <c r="D873" s="19">
        <f t="shared" si="55"/>
        <v>1.5797968667162833E+52</v>
      </c>
      <c r="E873">
        <v>1</v>
      </c>
      <c r="F873">
        <v>10</v>
      </c>
      <c r="G873">
        <f t="shared" si="53"/>
        <v>0</v>
      </c>
      <c r="H873">
        <f t="shared" si="54"/>
        <v>2.3286205815398017E+54</v>
      </c>
    </row>
    <row r="874" spans="1:8">
      <c r="A874" s="14">
        <f t="shared" si="56"/>
        <v>14.74</v>
      </c>
      <c r="B874" s="17"/>
      <c r="C874" s="22">
        <v>868</v>
      </c>
      <c r="D874" s="19">
        <f t="shared" si="55"/>
        <v>1.8147100620264647E+52</v>
      </c>
      <c r="E874">
        <v>1</v>
      </c>
      <c r="F874">
        <v>10</v>
      </c>
      <c r="G874">
        <f t="shared" si="53"/>
        <v>0</v>
      </c>
      <c r="H874">
        <f t="shared" si="54"/>
        <v>2.6748826314270089E+54</v>
      </c>
    </row>
    <row r="875" spans="1:8">
      <c r="A875" s="14">
        <f t="shared" si="56"/>
        <v>14.74</v>
      </c>
      <c r="B875" s="17"/>
      <c r="C875" s="21">
        <v>869</v>
      </c>
      <c r="D875" s="19">
        <f t="shared" si="55"/>
        <v>2.0845544630463672E+52</v>
      </c>
      <c r="E875">
        <v>1</v>
      </c>
      <c r="F875">
        <v>10</v>
      </c>
      <c r="G875">
        <f t="shared" si="53"/>
        <v>0</v>
      </c>
      <c r="H875">
        <f t="shared" si="54"/>
        <v>3.072633278530345E+54</v>
      </c>
    </row>
    <row r="876" spans="1:8">
      <c r="A876" s="14">
        <f t="shared" si="56"/>
        <v>14.74</v>
      </c>
      <c r="B876" s="17"/>
      <c r="C876" s="22">
        <v>870</v>
      </c>
      <c r="D876" s="19">
        <f t="shared" si="55"/>
        <v>2.3945242826030901E+52</v>
      </c>
      <c r="E876">
        <v>1</v>
      </c>
      <c r="F876">
        <v>10</v>
      </c>
      <c r="G876">
        <f t="shared" si="53"/>
        <v>0</v>
      </c>
      <c r="H876">
        <f t="shared" si="54"/>
        <v>3.5295287925569546E+54</v>
      </c>
    </row>
    <row r="877" spans="1:8">
      <c r="A877" s="14">
        <f t="shared" si="56"/>
        <v>14.74</v>
      </c>
      <c r="B877" s="17"/>
      <c r="C877" s="21">
        <v>871</v>
      </c>
      <c r="D877" s="19">
        <f t="shared" si="55"/>
        <v>2.7505861044266258E+52</v>
      </c>
      <c r="E877">
        <v>1</v>
      </c>
      <c r="F877">
        <v>10</v>
      </c>
      <c r="G877">
        <f t="shared" si="53"/>
        <v>0</v>
      </c>
      <c r="H877">
        <f t="shared" si="54"/>
        <v>4.0543639179248465E+54</v>
      </c>
    </row>
    <row r="878" spans="1:8">
      <c r="A878" s="14">
        <f t="shared" si="56"/>
        <v>14.74</v>
      </c>
      <c r="B878" s="17"/>
      <c r="C878" s="22">
        <v>872</v>
      </c>
      <c r="D878" s="19">
        <f t="shared" si="55"/>
        <v>3.1595937334325676E+52</v>
      </c>
      <c r="E878">
        <v>1</v>
      </c>
      <c r="F878">
        <v>10</v>
      </c>
      <c r="G878">
        <f t="shared" si="53"/>
        <v>0</v>
      </c>
      <c r="H878">
        <f t="shared" si="54"/>
        <v>4.6572411630796047E+54</v>
      </c>
    </row>
    <row r="879" spans="1:8">
      <c r="A879" s="14">
        <f t="shared" si="56"/>
        <v>14.74</v>
      </c>
      <c r="B879" s="17"/>
      <c r="C879" s="21">
        <v>873</v>
      </c>
      <c r="D879" s="19">
        <f t="shared" si="55"/>
        <v>3.6294201240529315E+52</v>
      </c>
      <c r="E879">
        <v>1</v>
      </c>
      <c r="F879">
        <v>10</v>
      </c>
      <c r="G879">
        <f t="shared" si="53"/>
        <v>0</v>
      </c>
      <c r="H879">
        <f t="shared" si="54"/>
        <v>5.3497652628540212E+54</v>
      </c>
    </row>
    <row r="880" spans="1:8">
      <c r="A880" s="14">
        <f t="shared" si="56"/>
        <v>14.74</v>
      </c>
      <c r="B880" s="17"/>
      <c r="C880" s="22">
        <v>874</v>
      </c>
      <c r="D880" s="19">
        <f t="shared" si="55"/>
        <v>4.1691089260927366E+52</v>
      </c>
      <c r="E880">
        <v>1</v>
      </c>
      <c r="F880">
        <v>10</v>
      </c>
      <c r="G880">
        <f t="shared" si="53"/>
        <v>0</v>
      </c>
      <c r="H880">
        <f t="shared" si="54"/>
        <v>6.1452665570606941E+54</v>
      </c>
    </row>
    <row r="881" spans="1:8">
      <c r="A881" s="14">
        <f t="shared" si="56"/>
        <v>14.74</v>
      </c>
      <c r="B881" s="17"/>
      <c r="C881" s="21">
        <v>875</v>
      </c>
      <c r="D881" s="19">
        <f t="shared" si="55"/>
        <v>4.7890485652061824E+52</v>
      </c>
      <c r="E881">
        <v>1</v>
      </c>
      <c r="F881">
        <v>10</v>
      </c>
      <c r="G881">
        <f t="shared" si="53"/>
        <v>0</v>
      </c>
      <c r="H881">
        <f t="shared" si="54"/>
        <v>7.0590575851139132E+54</v>
      </c>
    </row>
    <row r="882" spans="1:8">
      <c r="A882" s="14">
        <f t="shared" si="56"/>
        <v>14.74</v>
      </c>
      <c r="B882" s="17"/>
      <c r="C882" s="22">
        <v>876</v>
      </c>
      <c r="D882" s="19">
        <f t="shared" si="55"/>
        <v>5.5011722088532527E+52</v>
      </c>
      <c r="E882">
        <v>1</v>
      </c>
      <c r="F882">
        <v>10</v>
      </c>
      <c r="G882">
        <f t="shared" si="53"/>
        <v>0</v>
      </c>
      <c r="H882">
        <f t="shared" si="54"/>
        <v>8.1087278358496944E+54</v>
      </c>
    </row>
    <row r="883" spans="1:8">
      <c r="A883" s="14">
        <f t="shared" si="56"/>
        <v>14.74</v>
      </c>
      <c r="B883" s="17"/>
      <c r="C883" s="21">
        <v>877</v>
      </c>
      <c r="D883" s="19">
        <f t="shared" si="55"/>
        <v>6.3191874668651373E+52</v>
      </c>
      <c r="E883">
        <v>1</v>
      </c>
      <c r="F883">
        <v>10</v>
      </c>
      <c r="G883">
        <f t="shared" si="53"/>
        <v>0</v>
      </c>
      <c r="H883">
        <f t="shared" si="54"/>
        <v>9.3144823261592122E+54</v>
      </c>
    </row>
    <row r="884" spans="1:8">
      <c r="A884" s="14">
        <f t="shared" si="56"/>
        <v>14.74</v>
      </c>
      <c r="B884" s="17"/>
      <c r="C884" s="22">
        <v>878</v>
      </c>
      <c r="D884" s="19">
        <f t="shared" si="55"/>
        <v>7.258840248105864E+52</v>
      </c>
      <c r="E884">
        <v>1</v>
      </c>
      <c r="F884">
        <v>10</v>
      </c>
      <c r="G884">
        <f t="shared" si="53"/>
        <v>0</v>
      </c>
      <c r="H884">
        <f t="shared" si="54"/>
        <v>1.0699530525708044E+55</v>
      </c>
    </row>
    <row r="885" spans="1:8">
      <c r="A885" s="14">
        <f t="shared" si="56"/>
        <v>14.74</v>
      </c>
      <c r="B885" s="17"/>
      <c r="C885" s="21">
        <v>879</v>
      </c>
      <c r="D885" s="19">
        <f t="shared" si="55"/>
        <v>8.3382178521854753E+52</v>
      </c>
      <c r="E885">
        <v>1</v>
      </c>
      <c r="F885">
        <v>10</v>
      </c>
      <c r="G885">
        <f t="shared" si="53"/>
        <v>0</v>
      </c>
      <c r="H885">
        <f t="shared" si="54"/>
        <v>1.2290533114121391E+55</v>
      </c>
    </row>
    <row r="886" spans="1:8">
      <c r="A886" s="14">
        <f t="shared" si="56"/>
        <v>14.74</v>
      </c>
      <c r="B886" s="17"/>
      <c r="C886" s="22">
        <v>880</v>
      </c>
      <c r="D886" s="19">
        <f t="shared" si="55"/>
        <v>9.5780971304123668E+52</v>
      </c>
      <c r="E886">
        <v>1</v>
      </c>
      <c r="F886">
        <v>10</v>
      </c>
      <c r="G886">
        <f t="shared" si="53"/>
        <v>0</v>
      </c>
      <c r="H886">
        <f t="shared" si="54"/>
        <v>1.4118115170227829E+55</v>
      </c>
    </row>
    <row r="887" spans="1:8">
      <c r="A887" s="14">
        <f t="shared" si="56"/>
        <v>14.74</v>
      </c>
      <c r="B887" s="17"/>
      <c r="C887" s="21">
        <v>881</v>
      </c>
      <c r="D887" s="19">
        <f t="shared" si="55"/>
        <v>1.1002344417706508E+53</v>
      </c>
      <c r="E887">
        <v>1</v>
      </c>
      <c r="F887">
        <v>10</v>
      </c>
      <c r="G887">
        <f t="shared" si="53"/>
        <v>0</v>
      </c>
      <c r="H887">
        <f t="shared" si="54"/>
        <v>1.6217455671699391E+55</v>
      </c>
    </row>
    <row r="888" spans="1:8">
      <c r="A888" s="14">
        <f t="shared" si="56"/>
        <v>14.74</v>
      </c>
      <c r="B888" s="17"/>
      <c r="C888" s="22">
        <v>882</v>
      </c>
      <c r="D888" s="19">
        <f t="shared" si="55"/>
        <v>1.2638374933730277E+53</v>
      </c>
      <c r="E888">
        <v>1</v>
      </c>
      <c r="F888">
        <v>10</v>
      </c>
      <c r="G888">
        <f t="shared" si="53"/>
        <v>0</v>
      </c>
      <c r="H888">
        <f t="shared" si="54"/>
        <v>1.8628964652318427E+55</v>
      </c>
    </row>
    <row r="889" spans="1:8">
      <c r="A889" s="14">
        <f t="shared" si="56"/>
        <v>14.74</v>
      </c>
      <c r="B889" s="17"/>
      <c r="C889" s="21">
        <v>883</v>
      </c>
      <c r="D889" s="19">
        <f t="shared" si="55"/>
        <v>1.4517680496211734E+53</v>
      </c>
      <c r="E889">
        <v>1</v>
      </c>
      <c r="F889">
        <v>10</v>
      </c>
      <c r="G889">
        <f t="shared" si="53"/>
        <v>0</v>
      </c>
      <c r="H889">
        <f t="shared" si="54"/>
        <v>2.1399061051416099E+55</v>
      </c>
    </row>
    <row r="890" spans="1:8">
      <c r="A890" s="14">
        <f t="shared" si="56"/>
        <v>14.74</v>
      </c>
      <c r="B890" s="17"/>
      <c r="C890" s="22">
        <v>884</v>
      </c>
      <c r="D890" s="19">
        <f t="shared" si="55"/>
        <v>1.6676435704370959E+53</v>
      </c>
      <c r="E890">
        <v>1</v>
      </c>
      <c r="F890">
        <v>10</v>
      </c>
      <c r="G890">
        <f t="shared" si="53"/>
        <v>0</v>
      </c>
      <c r="H890">
        <f t="shared" si="54"/>
        <v>2.4581066228242793E+55</v>
      </c>
    </row>
    <row r="891" spans="1:8">
      <c r="A891" s="14">
        <f t="shared" si="56"/>
        <v>14.74</v>
      </c>
      <c r="B891" s="17"/>
      <c r="C891" s="21">
        <v>885</v>
      </c>
      <c r="D891" s="19">
        <f t="shared" si="55"/>
        <v>1.9156194260824742E+53</v>
      </c>
      <c r="E891">
        <v>1</v>
      </c>
      <c r="F891">
        <v>10</v>
      </c>
      <c r="G891">
        <f t="shared" si="53"/>
        <v>0</v>
      </c>
      <c r="H891">
        <f t="shared" si="54"/>
        <v>2.8236230340455669E+55</v>
      </c>
    </row>
    <row r="892" spans="1:8">
      <c r="A892" s="14">
        <f t="shared" si="56"/>
        <v>14.74</v>
      </c>
      <c r="B892" s="17"/>
      <c r="C892" s="22">
        <v>886</v>
      </c>
      <c r="D892" s="19">
        <f t="shared" si="55"/>
        <v>2.2004688835413024E+53</v>
      </c>
      <c r="E892">
        <v>1</v>
      </c>
      <c r="F892">
        <v>10</v>
      </c>
      <c r="G892">
        <f t="shared" si="53"/>
        <v>0</v>
      </c>
      <c r="H892">
        <f t="shared" si="54"/>
        <v>3.2434911343398799E+55</v>
      </c>
    </row>
    <row r="893" spans="1:8">
      <c r="A893" s="14">
        <f t="shared" si="56"/>
        <v>14.74</v>
      </c>
      <c r="B893" s="17"/>
      <c r="C893" s="21">
        <v>887</v>
      </c>
      <c r="D893" s="19">
        <f t="shared" si="55"/>
        <v>2.527674986746057E+53</v>
      </c>
      <c r="E893">
        <v>1</v>
      </c>
      <c r="F893">
        <v>10</v>
      </c>
      <c r="G893">
        <f t="shared" si="53"/>
        <v>0</v>
      </c>
      <c r="H893">
        <f t="shared" si="54"/>
        <v>3.7257929304636881E+55</v>
      </c>
    </row>
    <row r="894" spans="1:8">
      <c r="A894" s="14">
        <f t="shared" si="56"/>
        <v>14.74</v>
      </c>
      <c r="B894" s="17"/>
      <c r="C894" s="22">
        <v>888</v>
      </c>
      <c r="D894" s="19">
        <f t="shared" si="55"/>
        <v>2.9035360992423473E+53</v>
      </c>
      <c r="E894">
        <v>1</v>
      </c>
      <c r="F894">
        <v>10</v>
      </c>
      <c r="G894">
        <f t="shared" si="53"/>
        <v>0</v>
      </c>
      <c r="H894">
        <f t="shared" si="54"/>
        <v>4.2798122102832197E+55</v>
      </c>
    </row>
    <row r="895" spans="1:8">
      <c r="A895" s="14">
        <f t="shared" si="56"/>
        <v>14.74</v>
      </c>
      <c r="B895" s="17"/>
      <c r="C895" s="21">
        <v>889</v>
      </c>
      <c r="D895" s="19">
        <f t="shared" si="55"/>
        <v>3.3352871408741939E+53</v>
      </c>
      <c r="E895">
        <v>1</v>
      </c>
      <c r="F895">
        <v>10</v>
      </c>
      <c r="G895">
        <f t="shared" si="53"/>
        <v>0</v>
      </c>
      <c r="H895">
        <f t="shared" si="54"/>
        <v>4.9162132456485618E+55</v>
      </c>
    </row>
    <row r="896" spans="1:8">
      <c r="A896" s="14">
        <f t="shared" si="56"/>
        <v>14.74</v>
      </c>
      <c r="B896" s="17"/>
      <c r="C896" s="22">
        <v>890</v>
      </c>
      <c r="D896" s="19">
        <f t="shared" si="55"/>
        <v>3.8312388521649493E+53</v>
      </c>
      <c r="E896">
        <v>1</v>
      </c>
      <c r="F896">
        <v>10</v>
      </c>
      <c r="G896">
        <f t="shared" si="53"/>
        <v>0</v>
      </c>
      <c r="H896">
        <f t="shared" si="54"/>
        <v>5.647246068091136E+55</v>
      </c>
    </row>
    <row r="897" spans="1:8">
      <c r="A897" s="14">
        <f t="shared" si="56"/>
        <v>14.74</v>
      </c>
      <c r="B897" s="17"/>
      <c r="C897" s="21">
        <v>891</v>
      </c>
      <c r="D897" s="19">
        <f t="shared" si="55"/>
        <v>4.4009377670826064E+53</v>
      </c>
      <c r="E897">
        <v>1</v>
      </c>
      <c r="F897">
        <v>10</v>
      </c>
      <c r="G897">
        <f t="shared" si="53"/>
        <v>0</v>
      </c>
      <c r="H897">
        <f t="shared" si="54"/>
        <v>6.486982268679762E+55</v>
      </c>
    </row>
    <row r="898" spans="1:8">
      <c r="A898" s="14">
        <f t="shared" si="56"/>
        <v>14.74</v>
      </c>
      <c r="B898" s="17"/>
      <c r="C898" s="22">
        <v>892</v>
      </c>
      <c r="D898" s="19">
        <f t="shared" si="55"/>
        <v>5.0553499734921141E+53</v>
      </c>
      <c r="E898">
        <v>1</v>
      </c>
      <c r="F898">
        <v>10</v>
      </c>
      <c r="G898">
        <f t="shared" si="53"/>
        <v>0</v>
      </c>
      <c r="H898">
        <f t="shared" si="54"/>
        <v>7.4515858609273763E+55</v>
      </c>
    </row>
    <row r="899" spans="1:8">
      <c r="A899" s="14">
        <f t="shared" si="56"/>
        <v>14.74</v>
      </c>
      <c r="B899" s="17"/>
      <c r="C899" s="21">
        <v>893</v>
      </c>
      <c r="D899" s="19">
        <f t="shared" si="55"/>
        <v>5.8070721984846972E+53</v>
      </c>
      <c r="E899">
        <v>1</v>
      </c>
      <c r="F899">
        <v>10</v>
      </c>
      <c r="G899">
        <f t="shared" si="53"/>
        <v>0</v>
      </c>
      <c r="H899">
        <f t="shared" si="54"/>
        <v>8.5596244205664438E+55</v>
      </c>
    </row>
    <row r="900" spans="1:8">
      <c r="A900" s="14">
        <f t="shared" si="56"/>
        <v>14.74</v>
      </c>
      <c r="B900" s="17"/>
      <c r="C900" s="22">
        <v>894</v>
      </c>
      <c r="D900" s="19">
        <f t="shared" si="55"/>
        <v>6.6705742817483879E+53</v>
      </c>
      <c r="E900">
        <v>1</v>
      </c>
      <c r="F900">
        <v>10</v>
      </c>
      <c r="G900">
        <f t="shared" si="53"/>
        <v>0</v>
      </c>
      <c r="H900">
        <f t="shared" si="54"/>
        <v>9.8324264912971236E+55</v>
      </c>
    </row>
    <row r="901" spans="1:8">
      <c r="A901" s="14">
        <f t="shared" si="56"/>
        <v>14.74</v>
      </c>
      <c r="B901" s="17"/>
      <c r="C901" s="21">
        <v>895</v>
      </c>
      <c r="D901" s="19">
        <f t="shared" si="55"/>
        <v>7.662477704329902E+53</v>
      </c>
      <c r="E901">
        <v>1</v>
      </c>
      <c r="F901">
        <v>10</v>
      </c>
      <c r="G901">
        <f t="shared" si="53"/>
        <v>0</v>
      </c>
      <c r="H901">
        <f t="shared" si="54"/>
        <v>1.1294492136182274E+56</v>
      </c>
    </row>
    <row r="902" spans="1:8">
      <c r="A902" s="14">
        <f t="shared" si="56"/>
        <v>14.74</v>
      </c>
      <c r="B902" s="17"/>
      <c r="C902" s="22">
        <v>896</v>
      </c>
      <c r="D902" s="19">
        <f t="shared" si="55"/>
        <v>8.8018755341652163E+53</v>
      </c>
      <c r="E902">
        <v>1</v>
      </c>
      <c r="F902">
        <v>10</v>
      </c>
      <c r="G902">
        <f t="shared" si="53"/>
        <v>0</v>
      </c>
      <c r="H902">
        <f t="shared" si="54"/>
        <v>1.2973964537359528E+56</v>
      </c>
    </row>
    <row r="903" spans="1:8">
      <c r="A903" s="14">
        <f t="shared" si="56"/>
        <v>14.74</v>
      </c>
      <c r="B903" s="17"/>
      <c r="C903" s="21">
        <v>897</v>
      </c>
      <c r="D903" s="19">
        <f t="shared" si="55"/>
        <v>1.0110699946984233E+54</v>
      </c>
      <c r="E903">
        <v>1</v>
      </c>
      <c r="F903">
        <v>10</v>
      </c>
      <c r="G903">
        <f t="shared" ref="G903:G906" si="57">B903*D903</f>
        <v>0</v>
      </c>
      <c r="H903">
        <f t="shared" ref="H903:H906" si="58">F903*D903*A903</f>
        <v>1.4903171721854759E+56</v>
      </c>
    </row>
    <row r="904" spans="1:8">
      <c r="A904" s="14">
        <f t="shared" si="56"/>
        <v>14.74</v>
      </c>
      <c r="B904" s="17"/>
      <c r="C904" s="22">
        <v>898</v>
      </c>
      <c r="D904" s="19">
        <f t="shared" ref="D904:D906" si="59">POWER($D$1,C904)</f>
        <v>1.1614144396969398E+54</v>
      </c>
      <c r="E904">
        <v>1</v>
      </c>
      <c r="F904">
        <v>10</v>
      </c>
      <c r="G904">
        <f t="shared" si="57"/>
        <v>0</v>
      </c>
      <c r="H904">
        <f t="shared" si="58"/>
        <v>1.7119248841132892E+56</v>
      </c>
    </row>
    <row r="905" spans="1:8">
      <c r="A905" s="14">
        <f t="shared" si="56"/>
        <v>14.74</v>
      </c>
      <c r="B905" s="17"/>
      <c r="C905" s="21">
        <v>899</v>
      </c>
      <c r="D905" s="19">
        <f t="shared" si="59"/>
        <v>1.3341148563496779E+54</v>
      </c>
      <c r="E905">
        <v>1</v>
      </c>
      <c r="F905">
        <v>10</v>
      </c>
      <c r="G905">
        <f t="shared" si="57"/>
        <v>0</v>
      </c>
      <c r="H905">
        <f t="shared" si="58"/>
        <v>1.9664852982594256E+56</v>
      </c>
    </row>
    <row r="906" spans="1:8">
      <c r="A906" s="14">
        <f t="shared" si="56"/>
        <v>14.74</v>
      </c>
      <c r="B906" s="17"/>
      <c r="C906" s="22">
        <v>900</v>
      </c>
      <c r="D906" s="19">
        <f t="shared" si="59"/>
        <v>1.5324955408659811E+54</v>
      </c>
      <c r="E906">
        <v>1</v>
      </c>
      <c r="F906">
        <v>10</v>
      </c>
      <c r="G906">
        <f t="shared" si="57"/>
        <v>0</v>
      </c>
      <c r="H906">
        <f t="shared" si="58"/>
        <v>2.2588984272364562E+56</v>
      </c>
    </row>
    <row r="907" spans="1:8">
      <c r="A907" s="18"/>
      <c r="B907" s="17"/>
      <c r="C907" s="23"/>
    </row>
    <row r="908" spans="1:8">
      <c r="A908" s="18"/>
      <c r="B908" s="17"/>
      <c r="C908" s="23"/>
    </row>
    <row r="909" spans="1:8">
      <c r="A909" s="18"/>
      <c r="B909" s="17"/>
      <c r="C909" s="23"/>
    </row>
    <row r="910" spans="1:8">
      <c r="A910" s="18"/>
      <c r="B910" s="17"/>
      <c r="C910" s="23"/>
    </row>
    <row r="911" spans="1:8">
      <c r="A911" s="18"/>
      <c r="B911" s="17"/>
      <c r="C911" s="23"/>
    </row>
    <row r="912" spans="1:8">
      <c r="A912" s="18"/>
      <c r="B912" s="17"/>
      <c r="C912" s="23"/>
    </row>
    <row r="913" spans="1:3">
      <c r="A913" s="18"/>
      <c r="B913" s="17"/>
      <c r="C913" s="23"/>
    </row>
    <row r="914" spans="1:3">
      <c r="A914" s="18"/>
      <c r="B914" s="17"/>
      <c r="C914" s="23"/>
    </row>
    <row r="915" spans="1:3">
      <c r="A915" s="18"/>
      <c r="B915" s="17"/>
      <c r="C915" s="23"/>
    </row>
    <row r="916" spans="1:3">
      <c r="A916" s="18"/>
      <c r="B916" s="17"/>
      <c r="C916" s="23"/>
    </row>
    <row r="917" spans="1:3">
      <c r="A917" s="18"/>
      <c r="B917" s="17"/>
      <c r="C917" s="23"/>
    </row>
    <row r="918" spans="1:3">
      <c r="A918" s="18"/>
      <c r="B918" s="17"/>
      <c r="C918" s="23"/>
    </row>
    <row r="919" spans="1:3">
      <c r="A919" s="18"/>
      <c r="B919" s="17"/>
      <c r="C919" s="23"/>
    </row>
    <row r="920" spans="1:3">
      <c r="A920" s="18"/>
      <c r="B920" s="17"/>
      <c r="C920" s="23"/>
    </row>
    <row r="921" spans="1:3">
      <c r="A921" s="18"/>
      <c r="B921" s="17"/>
      <c r="C921" s="23"/>
    </row>
    <row r="922" spans="1:3">
      <c r="A922" s="18"/>
      <c r="B922" s="17"/>
      <c r="C922" s="23"/>
    </row>
    <row r="923" spans="1:3">
      <c r="A923" s="18"/>
      <c r="B923" s="17"/>
      <c r="C923" s="23"/>
    </row>
    <row r="924" spans="1:3">
      <c r="A924" s="18"/>
      <c r="B924" s="17"/>
      <c r="C924" s="23"/>
    </row>
    <row r="925" spans="1:3">
      <c r="A925" s="18"/>
      <c r="B925" s="17"/>
      <c r="C925" s="23"/>
    </row>
    <row r="926" spans="1:3">
      <c r="A926" s="18"/>
      <c r="B926" s="17"/>
      <c r="C926" s="23"/>
    </row>
    <row r="927" spans="1:3">
      <c r="A927" s="18"/>
      <c r="B927" s="17"/>
      <c r="C927" s="23"/>
    </row>
    <row r="928" spans="1:3">
      <c r="A928" s="18"/>
      <c r="B928" s="17"/>
      <c r="C928" s="23"/>
    </row>
    <row r="929" spans="1:3">
      <c r="A929" s="18"/>
      <c r="B929" s="17"/>
      <c r="C929" s="23"/>
    </row>
    <row r="930" spans="1:3">
      <c r="A930" s="18"/>
      <c r="B930" s="17"/>
      <c r="C930" s="23"/>
    </row>
    <row r="931" spans="1:3">
      <c r="A931" s="18"/>
      <c r="B931" s="17"/>
      <c r="C931" s="23"/>
    </row>
    <row r="932" spans="1:3">
      <c r="A932" s="18"/>
      <c r="B932" s="17"/>
      <c r="C932" s="23"/>
    </row>
    <row r="933" spans="1:3">
      <c r="A933" s="18"/>
      <c r="B933" s="17"/>
      <c r="C933" s="23"/>
    </row>
    <row r="934" spans="1:3">
      <c r="A934" s="18"/>
      <c r="B934" s="17"/>
      <c r="C934" s="23"/>
    </row>
    <row r="935" spans="1:3">
      <c r="A935" s="18"/>
      <c r="B935" s="17"/>
      <c r="C935" s="23"/>
    </row>
    <row r="936" spans="1:3">
      <c r="A936" s="18"/>
      <c r="B936" s="17"/>
      <c r="C936" s="23"/>
    </row>
    <row r="937" spans="1:3">
      <c r="A937" s="18"/>
      <c r="B937" s="17"/>
      <c r="C937" s="23"/>
    </row>
    <row r="938" spans="1:3">
      <c r="A938" s="18"/>
      <c r="B938" s="17"/>
      <c r="C938" s="23"/>
    </row>
    <row r="939" spans="1:3">
      <c r="A939" s="18"/>
      <c r="B939" s="17"/>
      <c r="C939" s="23"/>
    </row>
    <row r="940" spans="1:3">
      <c r="A940" s="18"/>
      <c r="B940" s="17"/>
      <c r="C940" s="23"/>
    </row>
    <row r="941" spans="1:3">
      <c r="A941" s="18"/>
      <c r="B941" s="17"/>
      <c r="C941" s="23"/>
    </row>
    <row r="942" spans="1:3">
      <c r="A942" s="18"/>
      <c r="B942" s="17"/>
      <c r="C942" s="23"/>
    </row>
    <row r="943" spans="1:3">
      <c r="A943" s="18"/>
      <c r="B943" s="17"/>
      <c r="C943" s="23"/>
    </row>
    <row r="944" spans="1:3">
      <c r="A944" s="18"/>
      <c r="B944" s="17"/>
      <c r="C944" s="23"/>
    </row>
    <row r="945" spans="1:3">
      <c r="A945" s="18"/>
      <c r="B945" s="17"/>
      <c r="C945" s="23"/>
    </row>
    <row r="946" spans="1:3">
      <c r="A946" s="18"/>
      <c r="B946" s="17"/>
      <c r="C946" s="23"/>
    </row>
    <row r="947" spans="1:3">
      <c r="A947" s="18"/>
      <c r="B947" s="17"/>
      <c r="C947" s="23"/>
    </row>
    <row r="948" spans="1:3">
      <c r="A948" s="18"/>
      <c r="B948" s="17"/>
      <c r="C948" s="23"/>
    </row>
    <row r="949" spans="1:3">
      <c r="A949" s="18"/>
      <c r="B949" s="17"/>
      <c r="C949" s="23"/>
    </row>
    <row r="950" spans="1:3">
      <c r="A950" s="18"/>
      <c r="B950" s="17"/>
      <c r="C950" s="23"/>
    </row>
    <row r="951" spans="1:3">
      <c r="A951" s="18"/>
      <c r="B951" s="17"/>
      <c r="C951" s="23"/>
    </row>
    <row r="952" spans="1:3">
      <c r="A952" s="18"/>
      <c r="B952" s="17"/>
      <c r="C952" s="23"/>
    </row>
    <row r="953" spans="1:3">
      <c r="A953" s="18"/>
      <c r="B953" s="17"/>
      <c r="C953" s="23"/>
    </row>
    <row r="954" spans="1:3">
      <c r="A954" s="18"/>
      <c r="B954" s="17"/>
      <c r="C954" s="23"/>
    </row>
    <row r="955" spans="1:3">
      <c r="A955" s="18"/>
      <c r="B955" s="17"/>
      <c r="C955" s="23"/>
    </row>
    <row r="956" spans="1:3">
      <c r="A956" s="18"/>
      <c r="B956" s="17"/>
      <c r="C956" s="23"/>
    </row>
    <row r="957" spans="1:3">
      <c r="A957" s="18"/>
      <c r="B957" s="17"/>
      <c r="C957" s="23"/>
    </row>
    <row r="958" spans="1:3">
      <c r="A958" s="18"/>
      <c r="B958" s="17"/>
      <c r="C958" s="23"/>
    </row>
    <row r="959" spans="1:3">
      <c r="A959" s="18"/>
      <c r="B959" s="17"/>
      <c r="C959" s="23"/>
    </row>
    <row r="960" spans="1:3">
      <c r="A960" s="18"/>
      <c r="B960" s="17"/>
      <c r="C960" s="23"/>
    </row>
    <row r="961" spans="1:3">
      <c r="A961" s="18"/>
      <c r="B961" s="17"/>
      <c r="C961" s="23"/>
    </row>
    <row r="962" spans="1:3">
      <c r="A962" s="18"/>
      <c r="B962" s="17"/>
      <c r="C962" s="23"/>
    </row>
    <row r="963" spans="1:3">
      <c r="A963" s="18"/>
      <c r="B963" s="17"/>
      <c r="C963" s="23"/>
    </row>
    <row r="964" spans="1:3">
      <c r="A964" s="18"/>
      <c r="B964" s="17"/>
      <c r="C964" s="23"/>
    </row>
    <row r="965" spans="1:3">
      <c r="A965" s="18"/>
      <c r="B965" s="17"/>
      <c r="C965" s="23"/>
    </row>
    <row r="966" spans="1:3">
      <c r="A966" s="18"/>
      <c r="B966" s="17"/>
      <c r="C966" s="23"/>
    </row>
    <row r="967" spans="1:3">
      <c r="A967" s="18"/>
      <c r="B967" s="17"/>
      <c r="C967" s="23"/>
    </row>
  </sheetData>
  <phoneticPr fontId="1" type="noConversion"/>
  <conditionalFormatting sqref="G1:G1048576">
    <cfRule type="cellIs" dxfId="14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7:Z57"/>
  <sheetViews>
    <sheetView topLeftCell="A21" workbookViewId="0">
      <selection activeCell="A35" sqref="A35"/>
    </sheetView>
  </sheetViews>
  <sheetFormatPr defaultRowHeight="16.5"/>
  <cols>
    <col min="1" max="1" width="21.625" style="39" bestFit="1" customWidth="1"/>
    <col min="2" max="2" width="9.5" style="39" bestFit="1" customWidth="1"/>
    <col min="3" max="3" width="9" style="39"/>
  </cols>
  <sheetData>
    <row r="7" spans="6:22">
      <c r="J7" s="39" t="s">
        <v>273</v>
      </c>
    </row>
    <row r="8" spans="6:22">
      <c r="G8" s="39" t="s">
        <v>268</v>
      </c>
      <c r="H8" s="39" t="s">
        <v>271</v>
      </c>
      <c r="P8" s="39" t="s">
        <v>237</v>
      </c>
      <c r="Q8" s="39" t="s">
        <v>237</v>
      </c>
      <c r="R8" s="39" t="s">
        <v>240</v>
      </c>
      <c r="S8" s="39" t="s">
        <v>238</v>
      </c>
      <c r="T8" s="39" t="s">
        <v>238</v>
      </c>
      <c r="U8" s="39" t="s">
        <v>238</v>
      </c>
      <c r="V8" s="50" t="s">
        <v>242</v>
      </c>
    </row>
    <row r="9" spans="6:22">
      <c r="H9" s="39" t="s">
        <v>272</v>
      </c>
      <c r="I9" s="39" t="s">
        <v>267</v>
      </c>
      <c r="J9" s="39" t="s">
        <v>243</v>
      </c>
      <c r="K9" s="39" t="s">
        <v>244</v>
      </c>
      <c r="L9" s="39" t="s">
        <v>234</v>
      </c>
      <c r="M9" s="39" t="s">
        <v>236</v>
      </c>
      <c r="N9" s="39" t="s">
        <v>245</v>
      </c>
      <c r="O9" s="39" t="s">
        <v>246</v>
      </c>
      <c r="P9" s="39" t="s">
        <v>235</v>
      </c>
      <c r="Q9" s="39" t="s">
        <v>239</v>
      </c>
      <c r="S9" s="39" t="s">
        <v>235</v>
      </c>
      <c r="T9" s="39" t="s">
        <v>239</v>
      </c>
      <c r="U9" s="39" t="s">
        <v>241</v>
      </c>
    </row>
    <row r="10" spans="6:22">
      <c r="F10" s="55" t="s">
        <v>247</v>
      </c>
      <c r="H10" s="39">
        <v>4</v>
      </c>
      <c r="J10">
        <v>1</v>
      </c>
      <c r="K10">
        <v>1</v>
      </c>
      <c r="L10" s="57">
        <v>0.12</v>
      </c>
      <c r="M10" s="41">
        <v>6.75</v>
      </c>
      <c r="N10" s="54">
        <f t="shared" ref="N10:N19" si="0">L10*J10</f>
        <v>0.12</v>
      </c>
      <c r="O10" s="54">
        <f t="shared" ref="O10:O19" si="1">M10*K10</f>
        <v>6.75</v>
      </c>
      <c r="P10" s="41">
        <f t="shared" ref="P10:P19" si="2">(1-N10)</f>
        <v>0.88</v>
      </c>
      <c r="Q10" s="41">
        <v>1</v>
      </c>
      <c r="R10" s="51">
        <f t="shared" ref="R10:R19" si="3">P10*Q10</f>
        <v>0.88</v>
      </c>
      <c r="S10" s="41">
        <f t="shared" ref="S10:S19" si="4">N10</f>
        <v>0.12</v>
      </c>
      <c r="T10" s="41">
        <f t="shared" ref="T10:T19" si="5">O10</f>
        <v>6.75</v>
      </c>
      <c r="U10" s="52">
        <f t="shared" ref="U10:U19" si="6">S10*T10</f>
        <v>0.80999999999999994</v>
      </c>
      <c r="V10" s="53">
        <f t="shared" ref="V10:V19" si="7">R10+U10</f>
        <v>1.69</v>
      </c>
    </row>
    <row r="11" spans="6:22">
      <c r="F11" s="55" t="s">
        <v>248</v>
      </c>
      <c r="J11">
        <f>J10</f>
        <v>1</v>
      </c>
      <c r="K11" s="39">
        <f>K10</f>
        <v>1</v>
      </c>
      <c r="L11" s="57">
        <v>0.1</v>
      </c>
      <c r="M11" s="41">
        <v>8</v>
      </c>
      <c r="N11" s="54">
        <f t="shared" si="0"/>
        <v>0.1</v>
      </c>
      <c r="O11" s="54">
        <f t="shared" si="1"/>
        <v>8</v>
      </c>
      <c r="P11" s="41">
        <f t="shared" si="2"/>
        <v>0.9</v>
      </c>
      <c r="Q11" s="41">
        <v>1</v>
      </c>
      <c r="R11" s="51">
        <f t="shared" si="3"/>
        <v>0.9</v>
      </c>
      <c r="S11" s="41">
        <f t="shared" si="4"/>
        <v>0.1</v>
      </c>
      <c r="T11" s="41">
        <f t="shared" si="5"/>
        <v>8</v>
      </c>
      <c r="U11" s="52">
        <f t="shared" si="6"/>
        <v>0.8</v>
      </c>
      <c r="V11" s="53">
        <f t="shared" si="7"/>
        <v>1.7000000000000002</v>
      </c>
    </row>
    <row r="12" spans="6:22">
      <c r="F12" s="55" t="s">
        <v>249</v>
      </c>
      <c r="J12" s="39">
        <f t="shared" ref="J12:J19" si="8">J11</f>
        <v>1</v>
      </c>
      <c r="K12" s="39">
        <f t="shared" ref="K12:K19" si="9">K11</f>
        <v>1</v>
      </c>
      <c r="L12" s="57">
        <v>0.05</v>
      </c>
      <c r="M12" s="41">
        <v>15.5</v>
      </c>
      <c r="N12" s="54">
        <f t="shared" si="0"/>
        <v>0.05</v>
      </c>
      <c r="O12" s="54">
        <f t="shared" si="1"/>
        <v>15.5</v>
      </c>
      <c r="P12" s="41">
        <f t="shared" si="2"/>
        <v>0.95</v>
      </c>
      <c r="Q12" s="41">
        <v>1</v>
      </c>
      <c r="R12" s="51">
        <f t="shared" si="3"/>
        <v>0.95</v>
      </c>
      <c r="S12" s="41">
        <f t="shared" si="4"/>
        <v>0.05</v>
      </c>
      <c r="T12" s="41">
        <f t="shared" si="5"/>
        <v>15.5</v>
      </c>
      <c r="U12" s="52">
        <f t="shared" si="6"/>
        <v>0.77500000000000002</v>
      </c>
      <c r="V12" s="53">
        <f t="shared" si="7"/>
        <v>1.7250000000000001</v>
      </c>
    </row>
    <row r="13" spans="6:22">
      <c r="F13" s="55" t="s">
        <v>250</v>
      </c>
      <c r="J13" s="39">
        <f t="shared" si="8"/>
        <v>1</v>
      </c>
      <c r="K13" s="39">
        <f t="shared" si="9"/>
        <v>1</v>
      </c>
      <c r="L13" s="57">
        <v>7.4999999999999997E-2</v>
      </c>
      <c r="M13" s="41">
        <v>10.5</v>
      </c>
      <c r="N13" s="54">
        <f t="shared" si="0"/>
        <v>7.4999999999999997E-2</v>
      </c>
      <c r="O13" s="54">
        <f t="shared" si="1"/>
        <v>10.5</v>
      </c>
      <c r="P13" s="41">
        <f t="shared" si="2"/>
        <v>0.92500000000000004</v>
      </c>
      <c r="Q13" s="41">
        <v>1</v>
      </c>
      <c r="R13" s="51">
        <f t="shared" si="3"/>
        <v>0.92500000000000004</v>
      </c>
      <c r="S13" s="41">
        <f t="shared" si="4"/>
        <v>7.4999999999999997E-2</v>
      </c>
      <c r="T13" s="41">
        <f t="shared" si="5"/>
        <v>10.5</v>
      </c>
      <c r="U13" s="52">
        <f t="shared" si="6"/>
        <v>0.78749999999999998</v>
      </c>
      <c r="V13" s="53">
        <f t="shared" si="7"/>
        <v>1.7124999999999999</v>
      </c>
    </row>
    <row r="14" spans="6:22">
      <c r="F14" s="55" t="s">
        <v>251</v>
      </c>
      <c r="J14" s="39">
        <f t="shared" si="8"/>
        <v>1</v>
      </c>
      <c r="K14" s="39">
        <f t="shared" si="9"/>
        <v>1</v>
      </c>
      <c r="L14" s="57">
        <v>0.15</v>
      </c>
      <c r="M14" s="41">
        <v>5.5</v>
      </c>
      <c r="N14" s="54">
        <f t="shared" si="0"/>
        <v>0.15</v>
      </c>
      <c r="O14" s="54">
        <f t="shared" si="1"/>
        <v>5.5</v>
      </c>
      <c r="P14" s="41">
        <f t="shared" si="2"/>
        <v>0.85</v>
      </c>
      <c r="Q14" s="41">
        <v>1</v>
      </c>
      <c r="R14" s="51">
        <f t="shared" si="3"/>
        <v>0.85</v>
      </c>
      <c r="S14" s="41">
        <f t="shared" si="4"/>
        <v>0.15</v>
      </c>
      <c r="T14" s="41">
        <f t="shared" si="5"/>
        <v>5.5</v>
      </c>
      <c r="U14" s="52">
        <f t="shared" si="6"/>
        <v>0.82499999999999996</v>
      </c>
      <c r="V14" s="53">
        <f t="shared" si="7"/>
        <v>1.6749999999999998</v>
      </c>
    </row>
    <row r="15" spans="6:22">
      <c r="F15" s="55" t="s">
        <v>252</v>
      </c>
      <c r="J15" s="39">
        <f t="shared" si="8"/>
        <v>1</v>
      </c>
      <c r="K15" s="39">
        <f t="shared" si="9"/>
        <v>1</v>
      </c>
      <c r="L15" s="57">
        <v>0.03</v>
      </c>
      <c r="M15" s="41">
        <v>25.5</v>
      </c>
      <c r="N15" s="54">
        <f t="shared" si="0"/>
        <v>0.03</v>
      </c>
      <c r="O15" s="54">
        <f t="shared" si="1"/>
        <v>25.5</v>
      </c>
      <c r="P15" s="41">
        <f t="shared" si="2"/>
        <v>0.97</v>
      </c>
      <c r="Q15" s="41">
        <v>1</v>
      </c>
      <c r="R15" s="51">
        <f t="shared" si="3"/>
        <v>0.97</v>
      </c>
      <c r="S15" s="41">
        <f t="shared" si="4"/>
        <v>0.03</v>
      </c>
      <c r="T15" s="41">
        <f t="shared" si="5"/>
        <v>25.5</v>
      </c>
      <c r="U15" s="52">
        <f t="shared" si="6"/>
        <v>0.76500000000000001</v>
      </c>
      <c r="V15" s="53">
        <f t="shared" si="7"/>
        <v>1.7349999999999999</v>
      </c>
    </row>
    <row r="16" spans="6:22">
      <c r="F16" s="55" t="s">
        <v>253</v>
      </c>
      <c r="J16" s="39">
        <f t="shared" si="8"/>
        <v>1</v>
      </c>
      <c r="K16" s="39">
        <f t="shared" si="9"/>
        <v>1</v>
      </c>
      <c r="L16" s="57">
        <v>0.05</v>
      </c>
      <c r="M16" s="41">
        <v>15.5</v>
      </c>
      <c r="N16" s="54">
        <f t="shared" si="0"/>
        <v>0.05</v>
      </c>
      <c r="O16" s="54">
        <f t="shared" si="1"/>
        <v>15.5</v>
      </c>
      <c r="P16" s="41">
        <f t="shared" si="2"/>
        <v>0.95</v>
      </c>
      <c r="Q16" s="41">
        <v>1</v>
      </c>
      <c r="R16" s="51">
        <f t="shared" si="3"/>
        <v>0.95</v>
      </c>
      <c r="S16" s="41">
        <f t="shared" si="4"/>
        <v>0.05</v>
      </c>
      <c r="T16" s="41">
        <f t="shared" si="5"/>
        <v>15.5</v>
      </c>
      <c r="U16" s="52">
        <f t="shared" si="6"/>
        <v>0.77500000000000002</v>
      </c>
      <c r="V16" s="53">
        <f t="shared" si="7"/>
        <v>1.7250000000000001</v>
      </c>
    </row>
    <row r="17" spans="2:25">
      <c r="F17" s="55" t="s">
        <v>254</v>
      </c>
      <c r="J17" s="39">
        <f t="shared" si="8"/>
        <v>1</v>
      </c>
      <c r="K17" s="39">
        <f t="shared" si="9"/>
        <v>1</v>
      </c>
      <c r="L17" s="57">
        <v>0.06</v>
      </c>
      <c r="M17" s="41">
        <v>13</v>
      </c>
      <c r="N17" s="54">
        <f t="shared" si="0"/>
        <v>0.06</v>
      </c>
      <c r="O17" s="54">
        <f t="shared" si="1"/>
        <v>13</v>
      </c>
      <c r="P17" s="41">
        <f t="shared" si="2"/>
        <v>0.94</v>
      </c>
      <c r="Q17" s="41">
        <v>1</v>
      </c>
      <c r="R17" s="51">
        <f t="shared" si="3"/>
        <v>0.94</v>
      </c>
      <c r="S17" s="41">
        <f t="shared" si="4"/>
        <v>0.06</v>
      </c>
      <c r="T17" s="41">
        <f t="shared" si="5"/>
        <v>13</v>
      </c>
      <c r="U17" s="52">
        <f t="shared" si="6"/>
        <v>0.78</v>
      </c>
      <c r="V17" s="53">
        <f t="shared" si="7"/>
        <v>1.72</v>
      </c>
      <c r="W17" s="39" t="s">
        <v>258</v>
      </c>
      <c r="X17" s="39" t="s">
        <v>261</v>
      </c>
      <c r="Y17" s="39" t="s">
        <v>259</v>
      </c>
    </row>
    <row r="18" spans="2:25">
      <c r="F18" s="55" t="s">
        <v>255</v>
      </c>
      <c r="J18" s="39">
        <f t="shared" si="8"/>
        <v>1</v>
      </c>
      <c r="K18" s="39">
        <f t="shared" si="9"/>
        <v>1</v>
      </c>
      <c r="L18" s="57">
        <v>0.03</v>
      </c>
      <c r="M18" s="41">
        <v>25.5</v>
      </c>
      <c r="N18" s="54">
        <f t="shared" si="0"/>
        <v>0.03</v>
      </c>
      <c r="O18" s="54">
        <f t="shared" si="1"/>
        <v>25.5</v>
      </c>
      <c r="P18" s="41">
        <f t="shared" si="2"/>
        <v>0.97</v>
      </c>
      <c r="Q18" s="41">
        <v>1</v>
      </c>
      <c r="R18" s="51">
        <f t="shared" si="3"/>
        <v>0.97</v>
      </c>
      <c r="S18" s="41">
        <f t="shared" si="4"/>
        <v>0.03</v>
      </c>
      <c r="T18" s="41">
        <f t="shared" si="5"/>
        <v>25.5</v>
      </c>
      <c r="U18" s="52">
        <f t="shared" si="6"/>
        <v>0.76500000000000001</v>
      </c>
      <c r="V18" s="53">
        <f t="shared" si="7"/>
        <v>1.7349999999999999</v>
      </c>
    </row>
    <row r="19" spans="2:25">
      <c r="F19" s="56" t="s">
        <v>256</v>
      </c>
      <c r="J19" s="39">
        <f t="shared" si="8"/>
        <v>1</v>
      </c>
      <c r="K19" s="39">
        <f t="shared" si="9"/>
        <v>1</v>
      </c>
      <c r="L19" s="57">
        <v>0.2</v>
      </c>
      <c r="M19" s="41">
        <v>4.25</v>
      </c>
      <c r="N19" s="54">
        <f t="shared" si="0"/>
        <v>0.2</v>
      </c>
      <c r="O19" s="54">
        <f t="shared" si="1"/>
        <v>4.25</v>
      </c>
      <c r="P19" s="41">
        <f t="shared" si="2"/>
        <v>0.8</v>
      </c>
      <c r="Q19" s="41">
        <v>1</v>
      </c>
      <c r="R19" s="51">
        <f t="shared" si="3"/>
        <v>0.8</v>
      </c>
      <c r="S19" s="41">
        <f t="shared" si="4"/>
        <v>0.2</v>
      </c>
      <c r="T19" s="41">
        <f t="shared" si="5"/>
        <v>4.25</v>
      </c>
      <c r="U19" s="52">
        <f t="shared" si="6"/>
        <v>0.85000000000000009</v>
      </c>
      <c r="V19" s="53">
        <f t="shared" si="7"/>
        <v>1.6500000000000001</v>
      </c>
      <c r="X19" s="39" t="s">
        <v>233</v>
      </c>
      <c r="Y19" s="39" t="s">
        <v>260</v>
      </c>
    </row>
    <row r="20" spans="2:25">
      <c r="X20" s="39" t="s">
        <v>262</v>
      </c>
      <c r="Y20" s="39" t="s">
        <v>263</v>
      </c>
    </row>
    <row r="22" spans="2:25">
      <c r="M22" s="41">
        <v>1.55</v>
      </c>
      <c r="N22">
        <v>31</v>
      </c>
      <c r="O22">
        <v>5</v>
      </c>
    </row>
    <row r="23" spans="2:25">
      <c r="I23" s="39" t="s">
        <v>264</v>
      </c>
      <c r="J23" s="39" t="s">
        <v>269</v>
      </c>
      <c r="K23" s="39" t="s">
        <v>270</v>
      </c>
      <c r="M23" s="41">
        <v>0.1</v>
      </c>
    </row>
    <row r="24" spans="2:25">
      <c r="I24" s="39" t="s">
        <v>257</v>
      </c>
      <c r="J24" s="41">
        <v>3</v>
      </c>
      <c r="K24" s="41">
        <v>3</v>
      </c>
    </row>
    <row r="26" spans="2:25">
      <c r="J26" s="39" t="s">
        <v>265</v>
      </c>
      <c r="K26" s="39" t="s">
        <v>265</v>
      </c>
    </row>
    <row r="27" spans="2:25">
      <c r="J27" s="39" t="s">
        <v>266</v>
      </c>
      <c r="K27" s="39" t="s">
        <v>266</v>
      </c>
    </row>
    <row r="31" spans="2:25">
      <c r="B31" s="39" t="s">
        <v>371</v>
      </c>
      <c r="G31" s="39" t="s">
        <v>280</v>
      </c>
    </row>
    <row r="32" spans="2:25">
      <c r="B32" s="39" t="s">
        <v>370</v>
      </c>
      <c r="F32" s="39"/>
      <c r="G32" s="39" t="s">
        <v>279</v>
      </c>
      <c r="H32" s="39" t="s">
        <v>283</v>
      </c>
      <c r="I32" s="39" t="s">
        <v>281</v>
      </c>
      <c r="J32" s="39" t="s">
        <v>284</v>
      </c>
      <c r="K32" s="39" t="s">
        <v>285</v>
      </c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 t="s">
        <v>368</v>
      </c>
    </row>
    <row r="33" spans="1:26">
      <c r="A33" s="39" t="s">
        <v>367</v>
      </c>
      <c r="B33" s="41" t="s">
        <v>366</v>
      </c>
      <c r="C33" s="39" t="s">
        <v>365</v>
      </c>
      <c r="D33" s="39" t="s">
        <v>364</v>
      </c>
      <c r="E33" s="39" t="s">
        <v>363</v>
      </c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 t="s">
        <v>237</v>
      </c>
      <c r="Q33" s="39" t="s">
        <v>237</v>
      </c>
      <c r="R33" s="39" t="s">
        <v>240</v>
      </c>
      <c r="S33" s="39" t="s">
        <v>238</v>
      </c>
      <c r="T33" s="39" t="s">
        <v>238</v>
      </c>
      <c r="U33" s="39" t="s">
        <v>238</v>
      </c>
      <c r="V33" s="50" t="s">
        <v>369</v>
      </c>
      <c r="W33" s="39" t="s">
        <v>278</v>
      </c>
      <c r="X33" s="39" t="s">
        <v>276</v>
      </c>
      <c r="Y33" s="39" t="s">
        <v>275</v>
      </c>
      <c r="Z33" s="39" t="s">
        <v>277</v>
      </c>
    </row>
    <row r="34" spans="1:26">
      <c r="A34" s="39" t="s">
        <v>372</v>
      </c>
      <c r="F34" s="39"/>
      <c r="G34" s="39"/>
      <c r="H34" s="39" t="s">
        <v>282</v>
      </c>
      <c r="I34" s="39" t="s">
        <v>267</v>
      </c>
      <c r="J34" s="39" t="s">
        <v>243</v>
      </c>
      <c r="K34" s="39" t="s">
        <v>244</v>
      </c>
      <c r="L34" s="39" t="s">
        <v>234</v>
      </c>
      <c r="M34" s="39" t="s">
        <v>236</v>
      </c>
      <c r="N34" s="39" t="s">
        <v>245</v>
      </c>
      <c r="O34" s="39" t="s">
        <v>246</v>
      </c>
      <c r="P34" s="39" t="s">
        <v>235</v>
      </c>
      <c r="Q34" s="39" t="s">
        <v>239</v>
      </c>
      <c r="R34" s="39"/>
      <c r="S34" s="39" t="s">
        <v>235</v>
      </c>
      <c r="T34" s="39" t="s">
        <v>239</v>
      </c>
      <c r="U34" s="39" t="s">
        <v>241</v>
      </c>
      <c r="V34" s="39"/>
    </row>
    <row r="35" spans="1:26">
      <c r="A35" s="2">
        <f>B35/T35</f>
        <v>4.0238095238095228</v>
      </c>
      <c r="B35" s="41">
        <f>C35*(400%-100%)*V35</f>
        <v>27.160714285714281</v>
      </c>
      <c r="C35" s="39">
        <f>30000/E35</f>
        <v>5.3571428571428568</v>
      </c>
      <c r="E35" s="39">
        <v>5600</v>
      </c>
      <c r="F35" s="55" t="s">
        <v>247</v>
      </c>
      <c r="G35" s="41">
        <v>0</v>
      </c>
      <c r="H35" s="50">
        <f>100%+$G$35/2</f>
        <v>1</v>
      </c>
      <c r="I35" s="50">
        <f>100%+$G$35/2</f>
        <v>1</v>
      </c>
      <c r="J35" s="50">
        <f>100%+$G$35</f>
        <v>1</v>
      </c>
      <c r="K35" s="50">
        <f>100%+$G$35</f>
        <v>1</v>
      </c>
      <c r="L35" s="57">
        <v>0.12</v>
      </c>
      <c r="M35" s="41">
        <v>6.75</v>
      </c>
      <c r="N35" s="54">
        <f t="shared" ref="N35:N44" si="10">L35*J35</f>
        <v>0.12</v>
      </c>
      <c r="O35" s="54">
        <f t="shared" ref="O35:O44" si="11">M35*K35</f>
        <v>6.75</v>
      </c>
      <c r="P35" s="41">
        <f t="shared" ref="P35:P44" si="12">(1-N35)</f>
        <v>0.88</v>
      </c>
      <c r="Q35" s="41">
        <v>1</v>
      </c>
      <c r="R35" s="51">
        <f t="shared" ref="R35:R44" si="13">P35*Q35</f>
        <v>0.88</v>
      </c>
      <c r="S35" s="41">
        <f t="shared" ref="S35:S44" si="14">N35</f>
        <v>0.12</v>
      </c>
      <c r="T35" s="41">
        <f t="shared" ref="T35:T44" si="15">O35</f>
        <v>6.75</v>
      </c>
      <c r="U35" s="52">
        <f t="shared" ref="U35:U44" si="16">S35*T35</f>
        <v>0.80999999999999994</v>
      </c>
      <c r="V35" s="53">
        <f t="shared" ref="V35:V44" si="17">R35+U35</f>
        <v>1.69</v>
      </c>
      <c r="W35" s="41">
        <f>V35/Y35</f>
        <v>1</v>
      </c>
      <c r="X35" s="50">
        <f>H35*I35*V35</f>
        <v>1.69</v>
      </c>
      <c r="Y35">
        <v>1.69</v>
      </c>
      <c r="Z35" s="41">
        <f>X35/Y35</f>
        <v>1</v>
      </c>
    </row>
    <row r="36" spans="1:26">
      <c r="A36" s="2">
        <f t="shared" ref="A36:A44" si="18">B36/T36</f>
        <v>2.9882812500000004</v>
      </c>
      <c r="B36" s="41">
        <f t="shared" ref="B36:B44" si="19">C36*(400%-100%)*V36</f>
        <v>23.906250000000004</v>
      </c>
      <c r="C36" s="39">
        <f t="shared" ref="C36:C44" si="20">30000/E36</f>
        <v>4.6875</v>
      </c>
      <c r="E36" s="39">
        <v>6400</v>
      </c>
      <c r="F36" s="55" t="s">
        <v>248</v>
      </c>
      <c r="G36" s="39"/>
      <c r="H36" s="50">
        <f>H35</f>
        <v>1</v>
      </c>
      <c r="I36" s="50">
        <f t="shared" ref="I36:K36" si="21">I35</f>
        <v>1</v>
      </c>
      <c r="J36" s="50">
        <f t="shared" si="21"/>
        <v>1</v>
      </c>
      <c r="K36" s="50">
        <f t="shared" si="21"/>
        <v>1</v>
      </c>
      <c r="L36" s="57">
        <v>0.1</v>
      </c>
      <c r="M36" s="41">
        <v>8</v>
      </c>
      <c r="N36" s="54">
        <f t="shared" si="10"/>
        <v>0.1</v>
      </c>
      <c r="O36" s="54">
        <f t="shared" si="11"/>
        <v>8</v>
      </c>
      <c r="P36" s="41">
        <f t="shared" si="12"/>
        <v>0.9</v>
      </c>
      <c r="Q36" s="41">
        <v>1</v>
      </c>
      <c r="R36" s="51">
        <f t="shared" si="13"/>
        <v>0.9</v>
      </c>
      <c r="S36" s="41">
        <f t="shared" si="14"/>
        <v>0.1</v>
      </c>
      <c r="T36" s="41">
        <f t="shared" si="15"/>
        <v>8</v>
      </c>
      <c r="U36" s="52">
        <f t="shared" si="16"/>
        <v>0.8</v>
      </c>
      <c r="V36" s="53">
        <f t="shared" si="17"/>
        <v>1.7000000000000002</v>
      </c>
      <c r="W36" s="41">
        <f t="shared" ref="W36:W44" si="22">V36/Y36</f>
        <v>1</v>
      </c>
      <c r="X36" s="50">
        <f t="shared" ref="X36:X44" si="23">H36*I36*V36</f>
        <v>1.7000000000000002</v>
      </c>
      <c r="Y36">
        <v>1.7000000000000002</v>
      </c>
      <c r="Z36" s="41">
        <f t="shared" ref="Z36:Z44" si="24">X36/Y36</f>
        <v>1</v>
      </c>
    </row>
    <row r="37" spans="1:26">
      <c r="A37" s="2">
        <f t="shared" si="18"/>
        <v>2.0032258064516131</v>
      </c>
      <c r="B37" s="41">
        <f t="shared" si="19"/>
        <v>31.05</v>
      </c>
      <c r="C37" s="39">
        <f t="shared" si="20"/>
        <v>6</v>
      </c>
      <c r="E37" s="39">
        <v>5000</v>
      </c>
      <c r="F37" s="55" t="s">
        <v>249</v>
      </c>
      <c r="G37" s="39"/>
      <c r="H37" s="50">
        <f t="shared" ref="H37:H44" si="25">H36</f>
        <v>1</v>
      </c>
      <c r="I37" s="50">
        <f t="shared" ref="I37:I44" si="26">I36</f>
        <v>1</v>
      </c>
      <c r="J37" s="50">
        <f t="shared" ref="J37:J44" si="27">J36</f>
        <v>1</v>
      </c>
      <c r="K37" s="50">
        <f t="shared" ref="K37:K44" si="28">K36</f>
        <v>1</v>
      </c>
      <c r="L37" s="57">
        <v>0.05</v>
      </c>
      <c r="M37" s="41">
        <v>15.5</v>
      </c>
      <c r="N37" s="54">
        <f t="shared" si="10"/>
        <v>0.05</v>
      </c>
      <c r="O37" s="54">
        <f t="shared" si="11"/>
        <v>15.5</v>
      </c>
      <c r="P37" s="41">
        <f t="shared" si="12"/>
        <v>0.95</v>
      </c>
      <c r="Q37" s="41">
        <v>1</v>
      </c>
      <c r="R37" s="51">
        <f t="shared" si="13"/>
        <v>0.95</v>
      </c>
      <c r="S37" s="41">
        <f t="shared" si="14"/>
        <v>0.05</v>
      </c>
      <c r="T37" s="41">
        <f t="shared" si="15"/>
        <v>15.5</v>
      </c>
      <c r="U37" s="52">
        <f t="shared" si="16"/>
        <v>0.77500000000000002</v>
      </c>
      <c r="V37" s="53">
        <f t="shared" si="17"/>
        <v>1.7250000000000001</v>
      </c>
      <c r="W37" s="41">
        <f t="shared" si="22"/>
        <v>1</v>
      </c>
      <c r="X37" s="50">
        <f t="shared" si="23"/>
        <v>1.7250000000000001</v>
      </c>
      <c r="Y37">
        <v>1.7250000000000001</v>
      </c>
      <c r="Z37" s="41">
        <f t="shared" si="24"/>
        <v>1</v>
      </c>
    </row>
    <row r="38" spans="1:26">
      <c r="A38" s="2">
        <f t="shared" si="18"/>
        <v>2.9956268221574343</v>
      </c>
      <c r="B38" s="41">
        <f t="shared" si="19"/>
        <v>31.454081632653057</v>
      </c>
      <c r="C38" s="39">
        <f t="shared" si="20"/>
        <v>6.1224489795918364</v>
      </c>
      <c r="E38" s="39">
        <v>4900</v>
      </c>
      <c r="F38" s="55" t="s">
        <v>250</v>
      </c>
      <c r="G38" s="39"/>
      <c r="H38" s="50">
        <f t="shared" si="25"/>
        <v>1</v>
      </c>
      <c r="I38" s="50">
        <f t="shared" si="26"/>
        <v>1</v>
      </c>
      <c r="J38" s="50">
        <f t="shared" si="27"/>
        <v>1</v>
      </c>
      <c r="K38" s="50">
        <f t="shared" si="28"/>
        <v>1</v>
      </c>
      <c r="L38" s="57">
        <v>7.4999999999999997E-2</v>
      </c>
      <c r="M38" s="41">
        <v>10.5</v>
      </c>
      <c r="N38" s="54">
        <f t="shared" si="10"/>
        <v>7.4999999999999997E-2</v>
      </c>
      <c r="O38" s="54">
        <f t="shared" si="11"/>
        <v>10.5</v>
      </c>
      <c r="P38" s="41">
        <f t="shared" si="12"/>
        <v>0.92500000000000004</v>
      </c>
      <c r="Q38" s="41">
        <v>1</v>
      </c>
      <c r="R38" s="51">
        <f t="shared" si="13"/>
        <v>0.92500000000000004</v>
      </c>
      <c r="S38" s="41">
        <f t="shared" si="14"/>
        <v>7.4999999999999997E-2</v>
      </c>
      <c r="T38" s="41">
        <f t="shared" si="15"/>
        <v>10.5</v>
      </c>
      <c r="U38" s="52">
        <f t="shared" si="16"/>
        <v>0.78749999999999998</v>
      </c>
      <c r="V38" s="53">
        <f t="shared" si="17"/>
        <v>1.7124999999999999</v>
      </c>
      <c r="W38" s="41">
        <f t="shared" si="22"/>
        <v>1</v>
      </c>
      <c r="X38" s="50">
        <f t="shared" si="23"/>
        <v>1.7124999999999999</v>
      </c>
      <c r="Y38">
        <v>1.7124999999999999</v>
      </c>
      <c r="Z38" s="41">
        <f t="shared" si="24"/>
        <v>1</v>
      </c>
    </row>
    <row r="39" spans="1:26">
      <c r="A39" s="2">
        <f t="shared" si="18"/>
        <v>4.9834710743801649</v>
      </c>
      <c r="B39" s="41">
        <f t="shared" si="19"/>
        <v>27.409090909090907</v>
      </c>
      <c r="C39" s="39">
        <f t="shared" si="20"/>
        <v>5.4545454545454541</v>
      </c>
      <c r="E39" s="39">
        <v>5500</v>
      </c>
      <c r="F39" s="55" t="s">
        <v>251</v>
      </c>
      <c r="G39" s="39"/>
      <c r="H39" s="50">
        <f t="shared" si="25"/>
        <v>1</v>
      </c>
      <c r="I39" s="50">
        <f t="shared" si="26"/>
        <v>1</v>
      </c>
      <c r="J39" s="50">
        <f t="shared" si="27"/>
        <v>1</v>
      </c>
      <c r="K39" s="50">
        <f t="shared" si="28"/>
        <v>1</v>
      </c>
      <c r="L39" s="57">
        <v>0.15</v>
      </c>
      <c r="M39" s="41">
        <v>5.5</v>
      </c>
      <c r="N39" s="54">
        <f t="shared" si="10"/>
        <v>0.15</v>
      </c>
      <c r="O39" s="54">
        <f t="shared" si="11"/>
        <v>5.5</v>
      </c>
      <c r="P39" s="41">
        <f t="shared" si="12"/>
        <v>0.85</v>
      </c>
      <c r="Q39" s="41">
        <v>1</v>
      </c>
      <c r="R39" s="51">
        <f t="shared" si="13"/>
        <v>0.85</v>
      </c>
      <c r="S39" s="41">
        <f t="shared" si="14"/>
        <v>0.15</v>
      </c>
      <c r="T39" s="41">
        <f t="shared" si="15"/>
        <v>5.5</v>
      </c>
      <c r="U39" s="52">
        <f t="shared" si="16"/>
        <v>0.82499999999999996</v>
      </c>
      <c r="V39" s="53">
        <f t="shared" si="17"/>
        <v>1.6749999999999998</v>
      </c>
      <c r="W39" s="41">
        <f t="shared" si="22"/>
        <v>1</v>
      </c>
      <c r="X39" s="50">
        <f t="shared" si="23"/>
        <v>1.6749999999999998</v>
      </c>
      <c r="Y39">
        <v>1.6749999999999998</v>
      </c>
      <c r="Z39" s="41">
        <f t="shared" si="24"/>
        <v>1</v>
      </c>
    </row>
    <row r="40" spans="1:26">
      <c r="A40" s="2">
        <f t="shared" si="18"/>
        <v>1.0038572806171648</v>
      </c>
      <c r="B40" s="41">
        <f t="shared" si="19"/>
        <v>25.598360655737704</v>
      </c>
      <c r="C40" s="39">
        <f t="shared" si="20"/>
        <v>4.918032786885246</v>
      </c>
      <c r="E40" s="39">
        <v>6100</v>
      </c>
      <c r="F40" s="55" t="s">
        <v>252</v>
      </c>
      <c r="G40" s="39"/>
      <c r="H40" s="50">
        <f t="shared" si="25"/>
        <v>1</v>
      </c>
      <c r="I40" s="50">
        <f t="shared" si="26"/>
        <v>1</v>
      </c>
      <c r="J40" s="50">
        <f t="shared" si="27"/>
        <v>1</v>
      </c>
      <c r="K40" s="50">
        <f t="shared" si="28"/>
        <v>1</v>
      </c>
      <c r="L40" s="57">
        <v>0.03</v>
      </c>
      <c r="M40" s="41">
        <v>25.5</v>
      </c>
      <c r="N40" s="54">
        <f t="shared" si="10"/>
        <v>0.03</v>
      </c>
      <c r="O40" s="54">
        <f t="shared" si="11"/>
        <v>25.5</v>
      </c>
      <c r="P40" s="41">
        <f t="shared" si="12"/>
        <v>0.97</v>
      </c>
      <c r="Q40" s="41">
        <v>1</v>
      </c>
      <c r="R40" s="51">
        <f t="shared" si="13"/>
        <v>0.97</v>
      </c>
      <c r="S40" s="41">
        <f t="shared" si="14"/>
        <v>0.03</v>
      </c>
      <c r="T40" s="41">
        <f t="shared" si="15"/>
        <v>25.5</v>
      </c>
      <c r="U40" s="52">
        <f t="shared" si="16"/>
        <v>0.76500000000000001</v>
      </c>
      <c r="V40" s="53">
        <f t="shared" si="17"/>
        <v>1.7349999999999999</v>
      </c>
      <c r="W40" s="41">
        <f t="shared" si="22"/>
        <v>1</v>
      </c>
      <c r="X40" s="50">
        <f t="shared" si="23"/>
        <v>1.7349999999999999</v>
      </c>
      <c r="Y40">
        <v>1.7349999999999999</v>
      </c>
      <c r="Z40" s="41">
        <f t="shared" si="24"/>
        <v>1</v>
      </c>
    </row>
    <row r="41" spans="1:26">
      <c r="A41" s="2">
        <f t="shared" si="18"/>
        <v>2.0032258064516131</v>
      </c>
      <c r="B41" s="41">
        <f t="shared" si="19"/>
        <v>31.05</v>
      </c>
      <c r="C41" s="39">
        <f t="shared" si="20"/>
        <v>6</v>
      </c>
      <c r="E41" s="39">
        <v>5000</v>
      </c>
      <c r="F41" s="55" t="s">
        <v>253</v>
      </c>
      <c r="G41" s="39"/>
      <c r="H41" s="50">
        <f t="shared" si="25"/>
        <v>1</v>
      </c>
      <c r="I41" s="50">
        <f t="shared" si="26"/>
        <v>1</v>
      </c>
      <c r="J41" s="50">
        <f t="shared" si="27"/>
        <v>1</v>
      </c>
      <c r="K41" s="50">
        <f t="shared" si="28"/>
        <v>1</v>
      </c>
      <c r="L41" s="57">
        <v>0.05</v>
      </c>
      <c r="M41" s="41">
        <v>15.5</v>
      </c>
      <c r="N41" s="54">
        <f t="shared" si="10"/>
        <v>0.05</v>
      </c>
      <c r="O41" s="54">
        <f t="shared" si="11"/>
        <v>15.5</v>
      </c>
      <c r="P41" s="41">
        <f t="shared" si="12"/>
        <v>0.95</v>
      </c>
      <c r="Q41" s="41">
        <v>1</v>
      </c>
      <c r="R41" s="51">
        <f t="shared" si="13"/>
        <v>0.95</v>
      </c>
      <c r="S41" s="41">
        <f t="shared" si="14"/>
        <v>0.05</v>
      </c>
      <c r="T41" s="41">
        <f t="shared" si="15"/>
        <v>15.5</v>
      </c>
      <c r="U41" s="52">
        <f t="shared" si="16"/>
        <v>0.77500000000000002</v>
      </c>
      <c r="V41" s="53">
        <f t="shared" si="17"/>
        <v>1.7250000000000001</v>
      </c>
      <c r="W41" s="41">
        <f t="shared" si="22"/>
        <v>1</v>
      </c>
      <c r="X41" s="50">
        <f t="shared" si="23"/>
        <v>1.7250000000000001</v>
      </c>
      <c r="Y41">
        <v>1.7250000000000001</v>
      </c>
      <c r="Z41" s="41">
        <f t="shared" si="24"/>
        <v>1</v>
      </c>
    </row>
    <row r="42" spans="1:26">
      <c r="A42" s="2">
        <f t="shared" si="18"/>
        <v>1.9846153846153847</v>
      </c>
      <c r="B42" s="41">
        <f t="shared" si="19"/>
        <v>25.8</v>
      </c>
      <c r="C42" s="39">
        <f t="shared" si="20"/>
        <v>5</v>
      </c>
      <c r="E42" s="39">
        <v>6000</v>
      </c>
      <c r="F42" s="55" t="s">
        <v>254</v>
      </c>
      <c r="G42" s="39"/>
      <c r="H42" s="50">
        <f t="shared" si="25"/>
        <v>1</v>
      </c>
      <c r="I42" s="50">
        <f t="shared" si="26"/>
        <v>1</v>
      </c>
      <c r="J42" s="50">
        <f t="shared" si="27"/>
        <v>1</v>
      </c>
      <c r="K42" s="50">
        <f t="shared" si="28"/>
        <v>1</v>
      </c>
      <c r="L42" s="57">
        <v>0.06</v>
      </c>
      <c r="M42" s="41">
        <v>13</v>
      </c>
      <c r="N42" s="54">
        <f t="shared" si="10"/>
        <v>0.06</v>
      </c>
      <c r="O42" s="54">
        <f t="shared" si="11"/>
        <v>13</v>
      </c>
      <c r="P42" s="41">
        <f t="shared" si="12"/>
        <v>0.94</v>
      </c>
      <c r="Q42" s="41">
        <v>1</v>
      </c>
      <c r="R42" s="51">
        <f t="shared" si="13"/>
        <v>0.94</v>
      </c>
      <c r="S42" s="41">
        <f t="shared" si="14"/>
        <v>0.06</v>
      </c>
      <c r="T42" s="41">
        <f t="shared" si="15"/>
        <v>13</v>
      </c>
      <c r="U42" s="52">
        <f t="shared" si="16"/>
        <v>0.78</v>
      </c>
      <c r="V42" s="53">
        <f t="shared" si="17"/>
        <v>1.72</v>
      </c>
      <c r="W42" s="41">
        <f t="shared" si="22"/>
        <v>1</v>
      </c>
      <c r="X42" s="50">
        <f t="shared" si="23"/>
        <v>1.72</v>
      </c>
      <c r="Y42">
        <v>1.72</v>
      </c>
      <c r="Z42" s="41">
        <f t="shared" si="24"/>
        <v>1</v>
      </c>
    </row>
    <row r="43" spans="1:26">
      <c r="A43" s="2">
        <f t="shared" si="18"/>
        <v>1.0038572806171648</v>
      </c>
      <c r="B43" s="41">
        <f t="shared" si="19"/>
        <v>25.598360655737704</v>
      </c>
      <c r="C43" s="39">
        <f t="shared" si="20"/>
        <v>4.918032786885246</v>
      </c>
      <c r="E43" s="39">
        <v>6100</v>
      </c>
      <c r="F43" s="55" t="s">
        <v>255</v>
      </c>
      <c r="G43" s="39"/>
      <c r="H43" s="50">
        <f t="shared" si="25"/>
        <v>1</v>
      </c>
      <c r="I43" s="50">
        <f t="shared" si="26"/>
        <v>1</v>
      </c>
      <c r="J43" s="50">
        <f t="shared" si="27"/>
        <v>1</v>
      </c>
      <c r="K43" s="50">
        <f t="shared" si="28"/>
        <v>1</v>
      </c>
      <c r="L43" s="57">
        <v>0.03</v>
      </c>
      <c r="M43" s="41">
        <v>25.5</v>
      </c>
      <c r="N43" s="54">
        <f t="shared" si="10"/>
        <v>0.03</v>
      </c>
      <c r="O43" s="54">
        <f t="shared" si="11"/>
        <v>25.5</v>
      </c>
      <c r="P43" s="41">
        <f t="shared" si="12"/>
        <v>0.97</v>
      </c>
      <c r="Q43" s="41">
        <v>1</v>
      </c>
      <c r="R43" s="51">
        <f t="shared" si="13"/>
        <v>0.97</v>
      </c>
      <c r="S43" s="41">
        <f t="shared" si="14"/>
        <v>0.03</v>
      </c>
      <c r="T43" s="41">
        <f t="shared" si="15"/>
        <v>25.5</v>
      </c>
      <c r="U43" s="52">
        <f t="shared" si="16"/>
        <v>0.76500000000000001</v>
      </c>
      <c r="V43" s="53">
        <f t="shared" si="17"/>
        <v>1.7349999999999999</v>
      </c>
      <c r="W43" s="41">
        <f t="shared" si="22"/>
        <v>1</v>
      </c>
      <c r="X43" s="50">
        <f t="shared" si="23"/>
        <v>1.7349999999999999</v>
      </c>
      <c r="Y43">
        <v>1.7349999999999999</v>
      </c>
      <c r="Z43" s="41">
        <f t="shared" si="24"/>
        <v>1</v>
      </c>
    </row>
    <row r="44" spans="1:26">
      <c r="A44" s="2">
        <f t="shared" si="18"/>
        <v>6.988235294117648</v>
      </c>
      <c r="B44" s="41">
        <f t="shared" si="19"/>
        <v>29.700000000000003</v>
      </c>
      <c r="C44" s="39">
        <f t="shared" si="20"/>
        <v>6</v>
      </c>
      <c r="D44">
        <v>5000</v>
      </c>
      <c r="E44">
        <f>$D$44*$T$44/T44</f>
        <v>5000</v>
      </c>
      <c r="F44" s="56" t="s">
        <v>256</v>
      </c>
      <c r="G44" s="39"/>
      <c r="H44" s="50">
        <f t="shared" si="25"/>
        <v>1</v>
      </c>
      <c r="I44" s="50">
        <f t="shared" si="26"/>
        <v>1</v>
      </c>
      <c r="J44" s="50">
        <f t="shared" si="27"/>
        <v>1</v>
      </c>
      <c r="K44" s="50">
        <f t="shared" si="28"/>
        <v>1</v>
      </c>
      <c r="L44" s="57">
        <v>0.2</v>
      </c>
      <c r="M44" s="41">
        <v>4.25</v>
      </c>
      <c r="N44" s="54">
        <f t="shared" si="10"/>
        <v>0.2</v>
      </c>
      <c r="O44" s="54">
        <f t="shared" si="11"/>
        <v>4.25</v>
      </c>
      <c r="P44" s="41">
        <f t="shared" si="12"/>
        <v>0.8</v>
      </c>
      <c r="Q44" s="41">
        <v>1</v>
      </c>
      <c r="R44" s="51">
        <f t="shared" si="13"/>
        <v>0.8</v>
      </c>
      <c r="S44" s="41">
        <f t="shared" si="14"/>
        <v>0.2</v>
      </c>
      <c r="T44" s="41">
        <f t="shared" si="15"/>
        <v>4.25</v>
      </c>
      <c r="U44" s="52">
        <f t="shared" si="16"/>
        <v>0.85000000000000009</v>
      </c>
      <c r="V44" s="53">
        <f t="shared" si="17"/>
        <v>1.6500000000000001</v>
      </c>
      <c r="W44" s="41">
        <f t="shared" si="22"/>
        <v>1</v>
      </c>
      <c r="X44" s="50">
        <f t="shared" si="23"/>
        <v>1.6500000000000001</v>
      </c>
      <c r="Y44">
        <v>1.6500000000000001</v>
      </c>
      <c r="Z44" s="41">
        <f t="shared" si="24"/>
        <v>1</v>
      </c>
    </row>
    <row r="45" spans="1:26">
      <c r="A45" s="50">
        <f>B44/V44</f>
        <v>18</v>
      </c>
      <c r="B45" s="50" t="s">
        <v>373</v>
      </c>
    </row>
    <row r="46" spans="1:26">
      <c r="A46" s="39" t="s">
        <v>374</v>
      </c>
    </row>
    <row r="48" spans="1:26">
      <c r="A48" s="39">
        <f>ROUND(A35,0)</f>
        <v>4</v>
      </c>
      <c r="F48" s="55" t="s">
        <v>247</v>
      </c>
    </row>
    <row r="49" spans="1:6">
      <c r="A49" s="39">
        <f>ROUND(A36,0)</f>
        <v>3</v>
      </c>
      <c r="F49" s="55" t="s">
        <v>248</v>
      </c>
    </row>
    <row r="50" spans="1:6">
      <c r="A50" s="39">
        <f>ROUND(A37,0)</f>
        <v>2</v>
      </c>
      <c r="F50" s="55" t="s">
        <v>249</v>
      </c>
    </row>
    <row r="51" spans="1:6">
      <c r="A51" s="39">
        <f>ROUND(A38,0)</f>
        <v>3</v>
      </c>
      <c r="F51" s="55" t="s">
        <v>250</v>
      </c>
    </row>
    <row r="52" spans="1:6">
      <c r="A52" s="39">
        <f>ROUND(A39,0)</f>
        <v>5</v>
      </c>
      <c r="F52" s="55" t="s">
        <v>251</v>
      </c>
    </row>
    <row r="53" spans="1:6">
      <c r="A53" s="39">
        <f>ROUND(A40,0)</f>
        <v>1</v>
      </c>
      <c r="F53" s="55" t="s">
        <v>252</v>
      </c>
    </row>
    <row r="54" spans="1:6">
      <c r="A54" s="39">
        <f>ROUND(A41,0)</f>
        <v>2</v>
      </c>
      <c r="F54" s="55" t="s">
        <v>253</v>
      </c>
    </row>
    <row r="55" spans="1:6">
      <c r="A55" s="39">
        <f>ROUND(A42,0)</f>
        <v>2</v>
      </c>
      <c r="F55" s="55" t="s">
        <v>254</v>
      </c>
    </row>
    <row r="56" spans="1:6">
      <c r="A56" s="39">
        <f>ROUND(A43,0)</f>
        <v>1</v>
      </c>
      <c r="F56" s="55" t="s">
        <v>255</v>
      </c>
    </row>
    <row r="57" spans="1:6">
      <c r="A57" s="39">
        <v>18</v>
      </c>
      <c r="B57" s="39" t="s">
        <v>375</v>
      </c>
      <c r="F57" s="56" t="s">
        <v>256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Consumable</vt:lpstr>
      <vt:lpstr>Research</vt:lpstr>
      <vt:lpstr>Elemental</vt:lpstr>
      <vt:lpstr>Talent</vt:lpstr>
      <vt:lpstr>Sheet1</vt:lpstr>
      <vt:lpstr>Bonus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LEEJAEHAN</dc:creator>
  <cp:lastModifiedBy>LEEJAEHAN</cp:lastModifiedBy>
  <dcterms:created xsi:type="dcterms:W3CDTF">2017-02-09T04:03:26Z</dcterms:created>
  <dcterms:modified xsi:type="dcterms:W3CDTF">2017-03-31T13:15:46Z</dcterms:modified>
</cp:coreProperties>
</file>